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ESTRIA\Tesis maestría\"/>
    </mc:Choice>
  </mc:AlternateContent>
  <xr:revisionPtr revIDLastSave="0" documentId="13_ncr:1_{970ECAE9-F575-47BE-BE4A-1917F1A557DC}" xr6:coauthVersionLast="47" xr6:coauthVersionMax="47" xr10:uidLastSave="{00000000-0000-0000-0000-000000000000}"/>
  <bookViews>
    <workbookView xWindow="-120" yWindow="-120" windowWidth="20730" windowHeight="11160" firstSheet="4" activeTab="6" xr2:uid="{4F29A841-CD11-4693-B5C9-5FB95593F15F}"/>
  </bookViews>
  <sheets>
    <sheet name="Condensado" sheetId="6" r:id="rId1"/>
    <sheet name="Comparativa periodistica twitte" sheetId="8" r:id="rId2"/>
    <sheet name="Comparativa periodistica facebo" sheetId="1" r:id="rId3"/>
    <sheet name="Extensión de publicaciones" sheetId="11" r:id="rId4"/>
    <sheet name="Formatos utilizados" sheetId="9" r:id="rId5"/>
    <sheet name="Cantidad publicaciones por hora" sheetId="10" r:id="rId6"/>
    <sheet name="Plataformas utilizadas" sheetId="3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0" l="1"/>
  <c r="J10" i="10"/>
  <c r="N65" i="6" l="1"/>
  <c r="N66" i="6"/>
  <c r="N67" i="6"/>
  <c r="N68" i="6"/>
  <c r="N64" i="6"/>
  <c r="M69" i="6"/>
  <c r="M61" i="6"/>
  <c r="N57" i="6"/>
  <c r="N58" i="6"/>
  <c r="N59" i="6"/>
  <c r="N61" i="6" s="1"/>
  <c r="N60" i="6"/>
  <c r="N56" i="6"/>
  <c r="E349" i="11"/>
  <c r="M9" i="10"/>
  <c r="M8" i="10"/>
  <c r="M7" i="10"/>
  <c r="M6" i="10"/>
  <c r="M5" i="10"/>
  <c r="E5" i="10"/>
  <c r="F6" i="10"/>
  <c r="F7" i="10"/>
  <c r="F8" i="10"/>
  <c r="F9" i="10"/>
  <c r="F5" i="10"/>
  <c r="M31" i="6"/>
  <c r="N27" i="6"/>
  <c r="N28" i="6"/>
  <c r="N29" i="6"/>
  <c r="N30" i="6"/>
  <c r="N26" i="6"/>
  <c r="M23" i="6"/>
  <c r="N19" i="6"/>
  <c r="N20" i="6"/>
  <c r="N21" i="6"/>
  <c r="N22" i="6"/>
  <c r="N18" i="6"/>
  <c r="D13" i="9"/>
  <c r="D10" i="10"/>
  <c r="C10" i="10"/>
  <c r="L6" i="10"/>
  <c r="L7" i="10"/>
  <c r="L8" i="10"/>
  <c r="L9" i="10"/>
  <c r="L5" i="10"/>
  <c r="E6" i="10"/>
  <c r="E10" i="10" s="1"/>
  <c r="E7" i="10"/>
  <c r="E8" i="10"/>
  <c r="E9" i="10"/>
  <c r="H14" i="9"/>
  <c r="H15" i="9"/>
  <c r="H16" i="9"/>
  <c r="H17" i="9"/>
  <c r="H13" i="9"/>
  <c r="D14" i="9"/>
  <c r="D15" i="9"/>
  <c r="D16" i="9"/>
  <c r="D17" i="9"/>
  <c r="H5" i="9"/>
  <c r="H6" i="9"/>
  <c r="H7" i="9"/>
  <c r="H8" i="9"/>
  <c r="H4" i="9"/>
  <c r="D6" i="9"/>
  <c r="D7" i="9"/>
  <c r="D8" i="9"/>
  <c r="D5" i="9"/>
  <c r="M8" i="6"/>
  <c r="M7" i="6"/>
  <c r="M6" i="6"/>
  <c r="M5" i="6"/>
  <c r="M4" i="6"/>
  <c r="M10" i="10" l="1"/>
  <c r="L10" i="10"/>
  <c r="N69" i="6"/>
  <c r="F10" i="10"/>
  <c r="N23" i="6"/>
  <c r="N31" i="6"/>
  <c r="M15" i="6"/>
  <c r="M14" i="6"/>
  <c r="M13" i="6"/>
  <c r="M12" i="6"/>
  <c r="M11" i="6"/>
  <c r="M53" i="6"/>
  <c r="M52" i="6"/>
  <c r="M51" i="6"/>
  <c r="M50" i="6"/>
  <c r="M49" i="6"/>
  <c r="M46" i="6"/>
  <c r="M45" i="6"/>
  <c r="M44" i="6"/>
  <c r="M43" i="6"/>
  <c r="M42" i="6"/>
  <c r="D4" i="9" l="1"/>
</calcChain>
</file>

<file path=xl/sharedStrings.xml><?xml version="1.0" encoding="utf-8"?>
<sst xmlns="http://schemas.openxmlformats.org/spreadsheetml/2006/main" count="770" uniqueCount="178">
  <si>
    <t>GK</t>
  </si>
  <si>
    <t xml:space="preserve">Cantidad regular de publicaciones </t>
  </si>
  <si>
    <t>Periodicidad</t>
  </si>
  <si>
    <t>TRIMESTRAL</t>
  </si>
  <si>
    <t>La Posta</t>
  </si>
  <si>
    <t xml:space="preserve">Características comparativas </t>
  </si>
  <si>
    <t>TWITTER</t>
  </si>
  <si>
    <t>FACEBOOK</t>
  </si>
  <si>
    <t>YOUTUBE</t>
  </si>
  <si>
    <t>INSTAGRAM</t>
  </si>
  <si>
    <t>TIK TOK</t>
  </si>
  <si>
    <t>TOTAL</t>
  </si>
  <si>
    <t>Plataformas digitales</t>
  </si>
  <si>
    <t>PÁGINA WEB</t>
  </si>
  <si>
    <t>MEDIOS NATIVOS DIGITALES</t>
  </si>
  <si>
    <t xml:space="preserve">Géneros:                                                    </t>
  </si>
  <si>
    <t>Noticia</t>
  </si>
  <si>
    <t>Reportaje</t>
  </si>
  <si>
    <t>Biografía</t>
  </si>
  <si>
    <t xml:space="preserve">Opinión   </t>
  </si>
  <si>
    <t xml:space="preserve">Entrevista    </t>
  </si>
  <si>
    <t xml:space="preserve">Narrativas digitales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</si>
  <si>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Tendencia:                                                                                                                                                                                                                       </t>
  </si>
  <si>
    <t xml:space="preserve">Política    </t>
  </si>
  <si>
    <t xml:space="preserve">Financiera       </t>
  </si>
  <si>
    <t xml:space="preserve">Social      </t>
  </si>
  <si>
    <t>Novedad</t>
  </si>
  <si>
    <t xml:space="preserve">Sesgos:                                                                                                                                                                                                                                                      </t>
  </si>
  <si>
    <t>Monetización</t>
  </si>
  <si>
    <t>Concientización</t>
  </si>
  <si>
    <t xml:space="preserve">Ilustración   </t>
  </si>
  <si>
    <t xml:space="preserve">Especialización  </t>
  </si>
  <si>
    <t xml:space="preserve">Sin fines de lucro                                     </t>
  </si>
  <si>
    <t xml:space="preserve">Objetivo / Fin:  </t>
  </si>
  <si>
    <t>Informativo</t>
  </si>
  <si>
    <t>Educativo</t>
  </si>
  <si>
    <t>Entretenimiento</t>
  </si>
  <si>
    <t xml:space="preserve">Cantidad de publicaciones </t>
  </si>
  <si>
    <t xml:space="preserve">Caraterísticas comparativas </t>
  </si>
  <si>
    <t xml:space="preserve">Crónica Roja </t>
  </si>
  <si>
    <t>FORMATOS UTILIZADOS</t>
  </si>
  <si>
    <t>%</t>
  </si>
  <si>
    <t>Imágenes oficiales</t>
  </si>
  <si>
    <t>videos</t>
  </si>
  <si>
    <t>en vivo</t>
  </si>
  <si>
    <t>Porcentajes</t>
  </si>
  <si>
    <t>MAYO</t>
  </si>
  <si>
    <t>texto</t>
  </si>
  <si>
    <t>infográfía</t>
  </si>
  <si>
    <t>Nombre</t>
  </si>
  <si>
    <t>Link</t>
  </si>
  <si>
    <t>Publicitario</t>
  </si>
  <si>
    <t>Tira cómica</t>
  </si>
  <si>
    <t xml:space="preserve"> Tira cómica</t>
  </si>
  <si>
    <t>LA POSTA - FACEBOOK</t>
  </si>
  <si>
    <t>LA POSTA - TWITTER</t>
  </si>
  <si>
    <t>GK - FACEBOOK</t>
  </si>
  <si>
    <t>Comparativa periodistica Twitter</t>
  </si>
  <si>
    <t>Comparativa periodistica Facebook</t>
  </si>
  <si>
    <t>Hipertexto</t>
  </si>
  <si>
    <t>Agregación</t>
  </si>
  <si>
    <t>Viralidad artesanal</t>
  </si>
  <si>
    <t>Viralidad automatizada</t>
  </si>
  <si>
    <t>Verificación</t>
  </si>
  <si>
    <t>De datos</t>
  </si>
  <si>
    <t>Selfie</t>
  </si>
  <si>
    <t>Multitudes</t>
  </si>
  <si>
    <t>Timeline</t>
  </si>
  <si>
    <t xml:space="preserve">De listas </t>
  </si>
  <si>
    <t xml:space="preserve">Grandes datos </t>
  </si>
  <si>
    <t xml:space="preserve">De relaciones </t>
  </si>
  <si>
    <t>Evolución de medios nativos digitales de Ecuador en 2021: Estudio a La Posta y GK.</t>
  </si>
  <si>
    <t>Evolución de medios nativos digitales de Ecuador en 2021: Estudio a La Posta y GK</t>
  </si>
  <si>
    <t>MAYO-JUNIO-JULIO</t>
  </si>
  <si>
    <t>LA  POSTA</t>
  </si>
  <si>
    <t>TOTAL TRIMESTRAL</t>
  </si>
  <si>
    <t>https://gk.city/</t>
  </si>
  <si>
    <t>gk.city</t>
  </si>
  <si>
    <t>https://twitter.com/Gkecuador</t>
  </si>
  <si>
    <t>Gkecuador</t>
  </si>
  <si>
    <t>gkcityec</t>
  </si>
  <si>
    <t>https://www.facebook.com/gkcityec</t>
  </si>
  <si>
    <t>https://www.youtube.com/user/GkillCity</t>
  </si>
  <si>
    <t>gk.ec</t>
  </si>
  <si>
    <t>https://www.instagram.com/gk.ec/</t>
  </si>
  <si>
    <t>gkecuador</t>
  </si>
  <si>
    <t>https://www.tiktok.com/@gkecuador?lang=es</t>
  </si>
  <si>
    <t>LaPosta_Ecu</t>
  </si>
  <si>
    <t>https://twitter.com/LaPosta_Ecu</t>
  </si>
  <si>
    <t>https://www.laposta.ec/</t>
  </si>
  <si>
    <t>laposta.ec</t>
  </si>
  <si>
    <t>https://www.facebook.com/LaPostaEc</t>
  </si>
  <si>
    <t>LaPostaEc</t>
  </si>
  <si>
    <t>https://www.youtube.com/channel/UCz8FnLDbCO0tFAMRM72cMkQ</t>
  </si>
  <si>
    <t xml:space="preserve">
lapostaec</t>
  </si>
  <si>
    <t>https://www.instagram.com/lapostaec/</t>
  </si>
  <si>
    <t>https://www.tiktok.com/@lapostaec?lang=es</t>
  </si>
  <si>
    <t>Horarios</t>
  </si>
  <si>
    <t>8 a 13</t>
  </si>
  <si>
    <t>14 a 18</t>
  </si>
  <si>
    <t>19 a 23</t>
  </si>
  <si>
    <t>24 a 4</t>
  </si>
  <si>
    <t>5 a 7</t>
  </si>
  <si>
    <t>La Posta - FACEBOOK</t>
  </si>
  <si>
    <t>La Posta - TWITTER</t>
  </si>
  <si>
    <t>GK -TWITTER</t>
  </si>
  <si>
    <t>1</t>
  </si>
  <si>
    <t>2</t>
  </si>
  <si>
    <t>GK - TWITTER</t>
  </si>
  <si>
    <t>3</t>
  </si>
  <si>
    <t>VIDEOS</t>
  </si>
  <si>
    <t xml:space="preserve">EN VIVO </t>
  </si>
  <si>
    <t>TEXTO</t>
  </si>
  <si>
    <t>LA POSTA</t>
  </si>
  <si>
    <t>5</t>
  </si>
  <si>
    <t>6</t>
  </si>
  <si>
    <t>8</t>
  </si>
  <si>
    <t>17</t>
  </si>
  <si>
    <t>26</t>
  </si>
  <si>
    <t>21</t>
  </si>
  <si>
    <t>33</t>
  </si>
  <si>
    <t>25</t>
  </si>
  <si>
    <t>12</t>
  </si>
  <si>
    <t>63</t>
  </si>
  <si>
    <t>38</t>
  </si>
  <si>
    <t>31</t>
  </si>
  <si>
    <t>41</t>
  </si>
  <si>
    <t>32</t>
  </si>
  <si>
    <t>10</t>
  </si>
  <si>
    <t>44</t>
  </si>
  <si>
    <t>84</t>
  </si>
  <si>
    <t>122</t>
  </si>
  <si>
    <t>85</t>
  </si>
  <si>
    <t>167</t>
  </si>
  <si>
    <t>116</t>
  </si>
  <si>
    <t>13</t>
  </si>
  <si>
    <t>47</t>
  </si>
  <si>
    <t>14</t>
  </si>
  <si>
    <t>86</t>
  </si>
  <si>
    <t>92</t>
  </si>
  <si>
    <t>45</t>
  </si>
  <si>
    <t>28</t>
  </si>
  <si>
    <t>4</t>
  </si>
  <si>
    <t>59</t>
  </si>
  <si>
    <t>140</t>
  </si>
  <si>
    <t>159</t>
  </si>
  <si>
    <t>173</t>
  </si>
  <si>
    <t>182</t>
  </si>
  <si>
    <t>30</t>
  </si>
  <si>
    <t>23</t>
  </si>
  <si>
    <t>168</t>
  </si>
  <si>
    <t>15</t>
  </si>
  <si>
    <t>11</t>
  </si>
  <si>
    <t>43</t>
  </si>
  <si>
    <t>7</t>
  </si>
  <si>
    <t>20</t>
  </si>
  <si>
    <t>180</t>
  </si>
  <si>
    <t>40</t>
  </si>
  <si>
    <t>185</t>
  </si>
  <si>
    <t>66</t>
  </si>
  <si>
    <t>235</t>
  </si>
  <si>
    <t>9</t>
  </si>
  <si>
    <t>35</t>
  </si>
  <si>
    <t>176</t>
  </si>
  <si>
    <t>94</t>
  </si>
  <si>
    <t>191</t>
  </si>
  <si>
    <t>48</t>
  </si>
  <si>
    <t>101</t>
  </si>
  <si>
    <t>154</t>
  </si>
  <si>
    <t>201</t>
  </si>
  <si>
    <t>68</t>
  </si>
  <si>
    <t>127</t>
  </si>
  <si>
    <t>132</t>
  </si>
  <si>
    <t>29</t>
  </si>
  <si>
    <t>.</t>
  </si>
  <si>
    <t>37</t>
  </si>
  <si>
    <t>189</t>
  </si>
  <si>
    <t>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</si>
</sst>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497"/>
        <bgColor indexed="64"/>
      </patternFill>
    </fill>
    <fill>
      <patternFill patternType="solid">
        <fgColor rgb="FFFFE9AB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7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textRotation="90" wrapText="1"/>
    </xf>
    <xf numFmtId="0" fontId="0" fillId="0" borderId="1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9" fontId="6" fillId="0" borderId="37" xfId="1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4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vertical="center" wrapText="1"/>
    </xf>
    <xf numFmtId="0" fontId="3" fillId="7" borderId="0" xfId="0" applyFont="1" applyFill="1" applyBorder="1" applyAlignment="1">
      <alignment vertical="center"/>
    </xf>
    <xf numFmtId="0" fontId="10" fillId="9" borderId="23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90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 textRotation="90" wrapText="1"/>
    </xf>
    <xf numFmtId="0" fontId="0" fillId="0" borderId="38" xfId="0" applyFill="1" applyBorder="1" applyAlignment="1">
      <alignment horizontal="center" vertical="center" textRotation="90"/>
    </xf>
    <xf numFmtId="0" fontId="0" fillId="0" borderId="38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textRotation="9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34" xfId="0" applyFill="1" applyBorder="1" applyAlignment="1">
      <alignment horizontal="center" vertical="center" textRotation="90"/>
    </xf>
    <xf numFmtId="0" fontId="0" fillId="0" borderId="3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11" fillId="0" borderId="4" xfId="2" applyBorder="1" applyAlignment="1">
      <alignment wrapText="1"/>
    </xf>
    <xf numFmtId="0" fontId="0" fillId="0" borderId="11" xfId="0" applyBorder="1" applyAlignment="1">
      <alignment vertical="center" wrapText="1"/>
    </xf>
    <xf numFmtId="0" fontId="11" fillId="0" borderId="6" xfId="2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" xfId="2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11" xfId="2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" fontId="0" fillId="13" borderId="22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45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1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 wrapText="1"/>
    </xf>
    <xf numFmtId="1" fontId="0" fillId="0" borderId="0" xfId="1" applyNumberFormat="1" applyFont="1" applyFill="1" applyBorder="1" applyAlignment="1">
      <alignment horizontal="left" vertical="center" indent="2"/>
    </xf>
    <xf numFmtId="20" fontId="12" fillId="0" borderId="0" xfId="0" applyNumberFormat="1" applyFont="1"/>
    <xf numFmtId="20" fontId="0" fillId="0" borderId="0" xfId="0" applyNumberFormat="1" applyFont="1"/>
    <xf numFmtId="20" fontId="13" fillId="0" borderId="0" xfId="0" applyNumberFormat="1" applyFont="1"/>
    <xf numFmtId="20" fontId="14" fillId="0" borderId="0" xfId="0" applyNumberFormat="1" applyFont="1"/>
    <xf numFmtId="0" fontId="12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9" fontId="0" fillId="2" borderId="11" xfId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23" xfId="3" applyNumberFormat="1" applyFont="1" applyBorder="1"/>
    <xf numFmtId="0" fontId="0" fillId="0" borderId="39" xfId="0" applyBorder="1" applyAlignment="1">
      <alignment horizontal="center" vertical="center"/>
    </xf>
    <xf numFmtId="9" fontId="0" fillId="0" borderId="10" xfId="1" applyFont="1" applyBorder="1"/>
    <xf numFmtId="9" fontId="0" fillId="0" borderId="3" xfId="1" applyFont="1" applyBorder="1"/>
    <xf numFmtId="9" fontId="0" fillId="0" borderId="5" xfId="1" applyFont="1" applyBorder="1"/>
    <xf numFmtId="9" fontId="0" fillId="0" borderId="55" xfId="1" applyFont="1" applyBorder="1"/>
    <xf numFmtId="9" fontId="0" fillId="0" borderId="56" xfId="1" applyFont="1" applyBorder="1"/>
    <xf numFmtId="9" fontId="0" fillId="0" borderId="57" xfId="1" applyFont="1" applyBorder="1"/>
    <xf numFmtId="9" fontId="0" fillId="0" borderId="23" xfId="1" applyFont="1" applyBorder="1"/>
    <xf numFmtId="0" fontId="0" fillId="0" borderId="7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12" fillId="0" borderId="7" xfId="1" applyNumberFormat="1" applyFont="1" applyBorder="1" applyAlignment="1">
      <alignment horizontal="center" vertical="center"/>
    </xf>
    <xf numFmtId="20" fontId="3" fillId="0" borderId="58" xfId="0" applyNumberFormat="1" applyFont="1" applyBorder="1" applyAlignment="1">
      <alignment horizontal="center" vertical="center" wrapText="1"/>
    </xf>
    <xf numFmtId="21" fontId="3" fillId="0" borderId="58" xfId="0" applyNumberFormat="1" applyFont="1" applyBorder="1" applyAlignment="1">
      <alignment horizontal="center" vertical="center" wrapText="1"/>
    </xf>
    <xf numFmtId="0" fontId="0" fillId="0" borderId="58" xfId="1" applyNumberFormat="1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9" fontId="0" fillId="2" borderId="59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6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11" borderId="30" xfId="0" applyFill="1" applyBorder="1" applyAlignment="1">
      <alignment horizontal="center" vertical="center" wrapText="1"/>
    </xf>
    <xf numFmtId="9" fontId="3" fillId="0" borderId="0" xfId="1" applyFont="1" applyFill="1" applyBorder="1" applyAlignment="1">
      <alignment vertical="center"/>
    </xf>
    <xf numFmtId="9" fontId="0" fillId="0" borderId="0" xfId="1" applyFont="1" applyFill="1"/>
    <xf numFmtId="0" fontId="0" fillId="2" borderId="46" xfId="0" applyFill="1" applyBorder="1" applyAlignment="1">
      <alignment horizontal="center" vertical="center" wrapText="1"/>
    </xf>
    <xf numFmtId="9" fontId="0" fillId="0" borderId="11" xfId="1" applyFont="1" applyBorder="1" applyAlignment="1">
      <alignment horizontal="center"/>
    </xf>
    <xf numFmtId="9" fontId="0" fillId="0" borderId="11" xfId="1" applyFont="1" applyBorder="1" applyAlignment="1">
      <alignment horizontal="center" vertical="center"/>
    </xf>
    <xf numFmtId="9" fontId="0" fillId="0" borderId="4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0" xfId="0" applyNumberFormat="1" applyFill="1" applyBorder="1"/>
    <xf numFmtId="0" fontId="0" fillId="0" borderId="43" xfId="0" applyBorder="1" applyAlignment="1">
      <alignment horizontal="center"/>
    </xf>
    <xf numFmtId="1" fontId="0" fillId="0" borderId="43" xfId="1" applyNumberFormat="1" applyFont="1" applyBorder="1" applyAlignment="1">
      <alignment horizontal="center"/>
    </xf>
    <xf numFmtId="9" fontId="0" fillId="0" borderId="32" xfId="1" applyFont="1" applyBorder="1" applyAlignment="1">
      <alignment horizontal="center"/>
    </xf>
    <xf numFmtId="9" fontId="0" fillId="0" borderId="32" xfId="0" applyNumberForma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15" borderId="12" xfId="0" applyFill="1" applyBorder="1" applyAlignment="1"/>
    <xf numFmtId="0" fontId="0" fillId="15" borderId="13" xfId="0" applyFill="1" applyBorder="1" applyAlignment="1"/>
    <xf numFmtId="0" fontId="0" fillId="0" borderId="1" xfId="0" applyBorder="1"/>
    <xf numFmtId="0" fontId="0" fillId="0" borderId="1" xfId="1" applyNumberFormat="1" applyFont="1" applyFill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6" fontId="0" fillId="0" borderId="0" xfId="0" applyNumberFormat="1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0" fontId="0" fillId="0" borderId="1" xfId="0" applyNumberForma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6" fontId="0" fillId="0" borderId="1" xfId="0" applyNumberFormat="1" applyBorder="1"/>
    <xf numFmtId="49" fontId="3" fillId="0" borderId="0" xfId="1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vertical="center"/>
    </xf>
    <xf numFmtId="1" fontId="0" fillId="0" borderId="0" xfId="0" applyNumberFormat="1"/>
    <xf numFmtId="9" fontId="0" fillId="0" borderId="0" xfId="1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0" fillId="11" borderId="62" xfId="0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14" borderId="53" xfId="0" applyFill="1" applyBorder="1" applyAlignment="1">
      <alignment horizontal="center" vertical="center" wrapText="1"/>
    </xf>
    <xf numFmtId="0" fontId="0" fillId="14" borderId="54" xfId="0" applyFill="1" applyBorder="1" applyAlignment="1">
      <alignment horizontal="center" vertical="center" wrapText="1"/>
    </xf>
    <xf numFmtId="0" fontId="0" fillId="15" borderId="60" xfId="0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0" fontId="0" fillId="15" borderId="61" xfId="0" applyFill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15" borderId="28" xfId="0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0" fontId="0" fillId="15" borderId="51" xfId="0" applyFill="1" applyBorder="1" applyAlignment="1">
      <alignment horizontal="center"/>
    </xf>
    <xf numFmtId="0" fontId="0" fillId="14" borderId="40" xfId="0" applyFill="1" applyBorder="1" applyAlignment="1">
      <alignment horizontal="center" vertical="center" wrapText="1"/>
    </xf>
    <xf numFmtId="0" fontId="0" fillId="14" borderId="42" xfId="0" applyFill="1" applyBorder="1" applyAlignment="1">
      <alignment horizontal="center" vertical="center" wrapText="1"/>
    </xf>
    <xf numFmtId="0" fontId="0" fillId="13" borderId="40" xfId="0" applyFill="1" applyBorder="1" applyAlignment="1">
      <alignment horizontal="center" vertical="center" textRotation="90"/>
    </xf>
    <xf numFmtId="0" fontId="0" fillId="13" borderId="41" xfId="0" applyFill="1" applyBorder="1" applyAlignment="1">
      <alignment horizontal="center" vertical="center" textRotation="90"/>
    </xf>
    <xf numFmtId="0" fontId="0" fillId="13" borderId="42" xfId="0" applyFill="1" applyBorder="1" applyAlignment="1">
      <alignment horizontal="center" vertical="center" textRotation="90"/>
    </xf>
    <xf numFmtId="0" fontId="4" fillId="8" borderId="17" xfId="0" applyFont="1" applyFill="1" applyBorder="1" applyAlignment="1">
      <alignment horizontal="center" vertical="center" textRotation="90" wrapText="1"/>
    </xf>
    <xf numFmtId="0" fontId="4" fillId="8" borderId="18" xfId="0" applyFont="1" applyFill="1" applyBorder="1" applyAlignment="1">
      <alignment horizontal="center" vertical="center" textRotation="90" wrapText="1"/>
    </xf>
    <xf numFmtId="0" fontId="4" fillId="8" borderId="19" xfId="0" applyFont="1" applyFill="1" applyBorder="1" applyAlignment="1">
      <alignment horizontal="center" vertical="center" textRotation="90" wrapText="1"/>
    </xf>
    <xf numFmtId="0" fontId="3" fillId="9" borderId="23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33" xfId="0" applyFont="1" applyBorder="1" applyAlignment="1">
      <alignment horizontal="center" vertical="center" textRotation="90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5" borderId="12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 wrapText="1"/>
    </xf>
    <xf numFmtId="0" fontId="0" fillId="14" borderId="29" xfId="0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textRotation="90" wrapText="1"/>
    </xf>
    <xf numFmtId="0" fontId="0" fillId="5" borderId="31" xfId="0" applyFill="1" applyBorder="1" applyAlignment="1">
      <alignment horizontal="center" vertical="center" textRotation="90" wrapText="1"/>
    </xf>
    <xf numFmtId="0" fontId="0" fillId="5" borderId="29" xfId="0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</cellXfs>
  <cellStyles count="4">
    <cellStyle name="Hipervínculo" xfId="2" builtinId="8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9AB"/>
      <color rgb="FFFFE497"/>
      <color rgb="FFFFE181"/>
      <color rgb="FFF5B68F"/>
      <color rgb="FFF2A06E"/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LaPostaEc" TargetMode="External"/><Relationship Id="rId3" Type="http://schemas.openxmlformats.org/officeDocument/2006/relationships/hyperlink" Target="https://www.youtube.com/user/GkillCity" TargetMode="External"/><Relationship Id="rId7" Type="http://schemas.openxmlformats.org/officeDocument/2006/relationships/hyperlink" Target="https://www.laposta.ec/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https://www.facebook.com/gkcityec" TargetMode="External"/><Relationship Id="rId1" Type="http://schemas.openxmlformats.org/officeDocument/2006/relationships/hyperlink" Target="https://twitter.com/Gkecuador" TargetMode="External"/><Relationship Id="rId6" Type="http://schemas.openxmlformats.org/officeDocument/2006/relationships/hyperlink" Target="https://twitter.com/LaPosta_Ecu" TargetMode="External"/><Relationship Id="rId11" Type="http://schemas.openxmlformats.org/officeDocument/2006/relationships/hyperlink" Target="https://www.tiktok.com/@lapostaec?lang=es" TargetMode="External"/><Relationship Id="rId5" Type="http://schemas.openxmlformats.org/officeDocument/2006/relationships/hyperlink" Target="https://www.tiktok.com/@gkecuador?lang=es" TargetMode="External"/><Relationship Id="rId10" Type="http://schemas.openxmlformats.org/officeDocument/2006/relationships/hyperlink" Target="https://www.instagram.com/lapostaec/" TargetMode="External"/><Relationship Id="rId4" Type="http://schemas.openxmlformats.org/officeDocument/2006/relationships/hyperlink" Target="https://www.instagram.com/gk.ec/" TargetMode="External"/><Relationship Id="rId9" Type="http://schemas.openxmlformats.org/officeDocument/2006/relationships/hyperlink" Target="https://www.youtube.com/channel/UCz8FnLDbCO0tFAMRM72cM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B249-29FB-4CEF-9223-8192655DB47D}">
  <sheetPr>
    <tabColor rgb="FFFF5050"/>
  </sheetPr>
  <dimension ref="A1:N74"/>
  <sheetViews>
    <sheetView topLeftCell="A40" zoomScale="50" zoomScaleNormal="50" workbookViewId="0">
      <selection activeCell="G43" sqref="G43:G74"/>
    </sheetView>
  </sheetViews>
  <sheetFormatPr baseColWidth="10" defaultRowHeight="15" x14ac:dyDescent="0.25"/>
  <cols>
    <col min="1" max="1" width="11.42578125" style="13"/>
    <col min="3" max="4" width="17" customWidth="1"/>
    <col min="5" max="5" width="18.85546875" customWidth="1"/>
    <col min="8" max="8" width="16.42578125" customWidth="1"/>
    <col min="9" max="9" width="18.85546875" customWidth="1"/>
    <col min="10" max="10" width="18.5703125" customWidth="1"/>
    <col min="11" max="11" width="20" customWidth="1"/>
    <col min="12" max="12" width="16.85546875" customWidth="1"/>
    <col min="13" max="13" width="25.42578125" customWidth="1"/>
    <col min="14" max="14" width="28" customWidth="1"/>
  </cols>
  <sheetData>
    <row r="1" spans="1:14" ht="101.25" customHeight="1" thickBot="1" x14ac:dyDescent="0.3">
      <c r="A1" s="196" t="s">
        <v>71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97"/>
      <c r="M1" s="197"/>
      <c r="N1" s="82"/>
    </row>
    <row r="2" spans="1:14" ht="39" customHeight="1" thickBot="1" x14ac:dyDescent="0.3">
      <c r="A2" s="206" t="s">
        <v>57</v>
      </c>
      <c r="B2" s="209" t="s">
        <v>46</v>
      </c>
      <c r="C2" s="210" t="s">
        <v>38</v>
      </c>
      <c r="D2" s="211"/>
      <c r="E2" s="86" t="s">
        <v>113</v>
      </c>
      <c r="F2" s="206" t="s">
        <v>58</v>
      </c>
      <c r="G2" s="209" t="s">
        <v>46</v>
      </c>
      <c r="H2" s="210" t="s">
        <v>38</v>
      </c>
      <c r="I2" s="211"/>
      <c r="J2" s="87" t="s">
        <v>74</v>
      </c>
      <c r="K2" s="223" t="s">
        <v>54</v>
      </c>
      <c r="L2" s="224"/>
      <c r="M2" s="225"/>
      <c r="N2" s="46"/>
    </row>
    <row r="3" spans="1:14" ht="34.5" customHeight="1" thickBot="1" x14ac:dyDescent="0.3">
      <c r="A3" s="207"/>
      <c r="B3" s="209"/>
      <c r="C3" s="210"/>
      <c r="D3" s="211"/>
      <c r="E3" s="221" t="s">
        <v>37</v>
      </c>
      <c r="F3" s="207"/>
      <c r="G3" s="209"/>
      <c r="H3" s="210"/>
      <c r="I3" s="211"/>
      <c r="J3" s="226" t="s">
        <v>37</v>
      </c>
      <c r="K3" s="116" t="s">
        <v>40</v>
      </c>
      <c r="L3" s="28" t="s">
        <v>75</v>
      </c>
      <c r="M3" s="29" t="s">
        <v>41</v>
      </c>
      <c r="N3" s="47"/>
    </row>
    <row r="4" spans="1:14" ht="22.5" customHeight="1" thickBot="1" x14ac:dyDescent="0.3">
      <c r="A4" s="207"/>
      <c r="B4" s="209"/>
      <c r="C4" s="212"/>
      <c r="D4" s="213"/>
      <c r="E4" s="222"/>
      <c r="F4" s="207"/>
      <c r="G4" s="209"/>
      <c r="H4" s="212"/>
      <c r="I4" s="213"/>
      <c r="J4" s="227"/>
      <c r="K4" s="83" t="s">
        <v>42</v>
      </c>
      <c r="L4" s="21">
        <v>0</v>
      </c>
      <c r="M4" s="15">
        <f>(L4*100%)/174</f>
        <v>0</v>
      </c>
      <c r="N4" s="47"/>
    </row>
    <row r="5" spans="1:14" ht="27.75" customHeight="1" x14ac:dyDescent="0.25">
      <c r="A5" s="207"/>
      <c r="B5" s="214" t="s">
        <v>5</v>
      </c>
      <c r="C5" s="218" t="s">
        <v>15</v>
      </c>
      <c r="D5" s="88" t="s">
        <v>39</v>
      </c>
      <c r="E5" s="89" t="s">
        <v>114</v>
      </c>
      <c r="F5" s="207"/>
      <c r="G5" s="214" t="s">
        <v>5</v>
      </c>
      <c r="H5" s="218" t="s">
        <v>15</v>
      </c>
      <c r="I5" s="88" t="s">
        <v>39</v>
      </c>
      <c r="J5" s="89" t="s">
        <v>115</v>
      </c>
      <c r="K5" s="83" t="s">
        <v>43</v>
      </c>
      <c r="L5" s="21">
        <v>43</v>
      </c>
      <c r="M5" s="15">
        <f t="shared" ref="M5:M8" si="0">(L5*100%)/174</f>
        <v>0.2471264367816092</v>
      </c>
      <c r="N5" s="45"/>
    </row>
    <row r="6" spans="1:14" x14ac:dyDescent="0.25">
      <c r="A6" s="207"/>
      <c r="B6" s="215"/>
      <c r="C6" s="219"/>
      <c r="D6" s="7" t="s">
        <v>16</v>
      </c>
      <c r="E6" s="158" t="s">
        <v>150</v>
      </c>
      <c r="F6" s="207"/>
      <c r="G6" s="215"/>
      <c r="H6" s="219"/>
      <c r="I6" s="7" t="s">
        <v>16</v>
      </c>
      <c r="J6" s="90" t="s">
        <v>134</v>
      </c>
      <c r="K6" s="83" t="s">
        <v>44</v>
      </c>
      <c r="L6" s="21">
        <v>40</v>
      </c>
      <c r="M6" s="15">
        <f t="shared" si="0"/>
        <v>0.22988505747126436</v>
      </c>
      <c r="N6" s="45"/>
    </row>
    <row r="7" spans="1:14" x14ac:dyDescent="0.25">
      <c r="A7" s="207"/>
      <c r="B7" s="215"/>
      <c r="C7" s="219"/>
      <c r="D7" s="7" t="s">
        <v>17</v>
      </c>
      <c r="E7" s="90" t="s">
        <v>127</v>
      </c>
      <c r="F7" s="207"/>
      <c r="G7" s="215"/>
      <c r="H7" s="219"/>
      <c r="I7" s="7" t="s">
        <v>17</v>
      </c>
      <c r="J7" s="90" t="s">
        <v>136</v>
      </c>
      <c r="K7" s="83" t="s">
        <v>47</v>
      </c>
      <c r="L7" s="21">
        <v>7</v>
      </c>
      <c r="M7" s="15">
        <f t="shared" si="0"/>
        <v>4.0229885057471264E-2</v>
      </c>
      <c r="N7" s="45"/>
    </row>
    <row r="8" spans="1:14" ht="15.75" thickBot="1" x14ac:dyDescent="0.3">
      <c r="A8" s="207"/>
      <c r="B8" s="215"/>
      <c r="C8" s="219"/>
      <c r="D8" s="7" t="s">
        <v>18</v>
      </c>
      <c r="E8" s="90" t="s">
        <v>114</v>
      </c>
      <c r="F8" s="207"/>
      <c r="G8" s="215"/>
      <c r="H8" s="219"/>
      <c r="I8" s="7" t="s">
        <v>18</v>
      </c>
      <c r="J8" s="90"/>
      <c r="K8" s="84" t="s">
        <v>48</v>
      </c>
      <c r="L8" s="26">
        <v>130</v>
      </c>
      <c r="M8" s="27">
        <f t="shared" si="0"/>
        <v>0.74712643678160917</v>
      </c>
      <c r="N8" s="45"/>
    </row>
    <row r="9" spans="1:14" ht="15.75" thickBot="1" x14ac:dyDescent="0.3">
      <c r="A9" s="207"/>
      <c r="B9" s="215"/>
      <c r="C9" s="219"/>
      <c r="D9" s="7" t="s">
        <v>19</v>
      </c>
      <c r="E9" s="90" t="s">
        <v>124</v>
      </c>
      <c r="F9" s="207"/>
      <c r="G9" s="215"/>
      <c r="H9" s="219"/>
      <c r="I9" s="7" t="s">
        <v>19</v>
      </c>
      <c r="J9" s="90" t="s">
        <v>125</v>
      </c>
      <c r="K9" s="198" t="s">
        <v>55</v>
      </c>
      <c r="L9" s="199"/>
      <c r="M9" s="200"/>
      <c r="N9" s="45"/>
    </row>
    <row r="10" spans="1:14" ht="42.75" customHeight="1" x14ac:dyDescent="0.25">
      <c r="A10" s="207"/>
      <c r="B10" s="215"/>
      <c r="C10" s="219"/>
      <c r="D10" s="7" t="s">
        <v>20</v>
      </c>
      <c r="E10" s="90" t="s">
        <v>151</v>
      </c>
      <c r="F10" s="207"/>
      <c r="G10" s="215"/>
      <c r="H10" s="219"/>
      <c r="I10" s="7" t="s">
        <v>20</v>
      </c>
      <c r="J10" s="90" t="s">
        <v>117</v>
      </c>
      <c r="K10" s="117" t="s">
        <v>40</v>
      </c>
      <c r="L10" s="119" t="s">
        <v>75</v>
      </c>
      <c r="M10" s="118" t="s">
        <v>41</v>
      </c>
      <c r="N10" s="45"/>
    </row>
    <row r="11" spans="1:14" ht="30" customHeight="1" thickBot="1" x14ac:dyDescent="0.3">
      <c r="A11" s="207"/>
      <c r="B11" s="215"/>
      <c r="C11" s="220"/>
      <c r="D11" s="8" t="s">
        <v>52</v>
      </c>
      <c r="E11" s="91" t="s">
        <v>128</v>
      </c>
      <c r="F11" s="207"/>
      <c r="G11" s="215"/>
      <c r="H11" s="220"/>
      <c r="I11" s="8" t="s">
        <v>52</v>
      </c>
      <c r="J11" s="91" t="s">
        <v>109</v>
      </c>
      <c r="K11" s="83" t="s">
        <v>42</v>
      </c>
      <c r="L11" s="21">
        <v>29</v>
      </c>
      <c r="M11" s="15">
        <f>(L11*100%)/174</f>
        <v>0.16666666666666666</v>
      </c>
      <c r="N11" s="46"/>
    </row>
    <row r="12" spans="1:14" ht="15" customHeight="1" x14ac:dyDescent="0.25">
      <c r="A12" s="207"/>
      <c r="B12" s="215"/>
      <c r="C12" s="218" t="s">
        <v>21</v>
      </c>
      <c r="D12" s="88" t="s">
        <v>59</v>
      </c>
      <c r="E12" s="89" t="s">
        <v>152</v>
      </c>
      <c r="F12" s="207"/>
      <c r="G12" s="215"/>
      <c r="H12" s="218" t="s">
        <v>21</v>
      </c>
      <c r="I12" s="88" t="s">
        <v>59</v>
      </c>
      <c r="J12" s="89" t="s">
        <v>118</v>
      </c>
      <c r="K12" s="83" t="s">
        <v>43</v>
      </c>
      <c r="L12" s="21">
        <v>51</v>
      </c>
      <c r="M12" s="15">
        <f>(L12*100%)/174</f>
        <v>0.29310344827586204</v>
      </c>
      <c r="N12" s="47"/>
    </row>
    <row r="13" spans="1:14" ht="15" customHeight="1" x14ac:dyDescent="0.25">
      <c r="A13" s="207"/>
      <c r="B13" s="215"/>
      <c r="C13" s="219"/>
      <c r="D13" s="7" t="s">
        <v>60</v>
      </c>
      <c r="E13" s="90" t="s">
        <v>152</v>
      </c>
      <c r="F13" s="207"/>
      <c r="G13" s="215"/>
      <c r="H13" s="219"/>
      <c r="I13" s="7" t="s">
        <v>60</v>
      </c>
      <c r="J13" s="90" t="s">
        <v>118</v>
      </c>
      <c r="K13" s="83" t="s">
        <v>44</v>
      </c>
      <c r="L13" s="21"/>
      <c r="M13" s="15">
        <f>(L13*100%)/174</f>
        <v>0</v>
      </c>
      <c r="N13" s="47"/>
    </row>
    <row r="14" spans="1:14" ht="30" x14ac:dyDescent="0.25">
      <c r="A14" s="207"/>
      <c r="B14" s="215"/>
      <c r="C14" s="219"/>
      <c r="D14" s="7" t="s">
        <v>61</v>
      </c>
      <c r="E14" s="90" t="s">
        <v>107</v>
      </c>
      <c r="F14" s="207"/>
      <c r="G14" s="215"/>
      <c r="H14" s="219"/>
      <c r="I14" s="7" t="s">
        <v>61</v>
      </c>
      <c r="J14" s="90" t="s">
        <v>115</v>
      </c>
      <c r="K14" s="83" t="s">
        <v>47</v>
      </c>
      <c r="L14" s="21">
        <v>6</v>
      </c>
      <c r="M14" s="15">
        <f>(L14*100%)/174</f>
        <v>3.4482758620689655E-2</v>
      </c>
      <c r="N14" s="45"/>
    </row>
    <row r="15" spans="1:14" ht="30.75" thickBot="1" x14ac:dyDescent="0.3">
      <c r="A15" s="207"/>
      <c r="B15" s="215"/>
      <c r="C15" s="219"/>
      <c r="D15" s="7" t="s">
        <v>62</v>
      </c>
      <c r="E15" s="90" t="s">
        <v>153</v>
      </c>
      <c r="F15" s="207"/>
      <c r="G15" s="215"/>
      <c r="H15" s="219"/>
      <c r="I15" s="7" t="s">
        <v>62</v>
      </c>
      <c r="J15" s="90" t="s">
        <v>114</v>
      </c>
      <c r="K15" s="84" t="s">
        <v>48</v>
      </c>
      <c r="L15" s="21">
        <v>187</v>
      </c>
      <c r="M15" s="27">
        <f>(L15*100%)/174</f>
        <v>1.0747126436781609</v>
      </c>
      <c r="N15" s="45"/>
    </row>
    <row r="16" spans="1:14" ht="27" customHeight="1" x14ac:dyDescent="0.25">
      <c r="A16" s="207"/>
      <c r="B16" s="215"/>
      <c r="C16" s="219"/>
      <c r="D16" s="7" t="s">
        <v>63</v>
      </c>
      <c r="E16" s="90" t="s">
        <v>149</v>
      </c>
      <c r="F16" s="207"/>
      <c r="G16" s="215"/>
      <c r="H16" s="219"/>
      <c r="I16" s="7" t="s">
        <v>63</v>
      </c>
      <c r="J16" s="90" t="s">
        <v>122</v>
      </c>
      <c r="K16" s="201" t="s">
        <v>2</v>
      </c>
      <c r="L16" s="191" t="s">
        <v>97</v>
      </c>
      <c r="M16" s="100" t="s">
        <v>1</v>
      </c>
      <c r="N16" s="187" t="s">
        <v>45</v>
      </c>
    </row>
    <row r="17" spans="1:14" ht="15" customHeight="1" thickBot="1" x14ac:dyDescent="0.3">
      <c r="A17" s="207"/>
      <c r="B17" s="215"/>
      <c r="C17" s="219"/>
      <c r="D17" s="7" t="s">
        <v>64</v>
      </c>
      <c r="E17" s="90" t="s">
        <v>121</v>
      </c>
      <c r="F17" s="207"/>
      <c r="G17" s="215"/>
      <c r="H17" s="219"/>
      <c r="I17" s="7" t="s">
        <v>64</v>
      </c>
      <c r="J17" s="90" t="s">
        <v>119</v>
      </c>
      <c r="K17" s="202"/>
      <c r="L17" s="192"/>
      <c r="M17" s="101" t="s">
        <v>103</v>
      </c>
      <c r="N17" s="188"/>
    </row>
    <row r="18" spans="1:14" ht="61.5" customHeight="1" x14ac:dyDescent="0.25">
      <c r="A18" s="207"/>
      <c r="B18" s="215"/>
      <c r="C18" s="219"/>
      <c r="D18" s="7" t="s">
        <v>65</v>
      </c>
      <c r="E18" s="90" t="s">
        <v>121</v>
      </c>
      <c r="F18" s="207"/>
      <c r="G18" s="215"/>
      <c r="H18" s="219"/>
      <c r="I18" s="7" t="s">
        <v>65</v>
      </c>
      <c r="J18" s="90" t="s">
        <v>129</v>
      </c>
      <c r="K18" s="203" t="s">
        <v>3</v>
      </c>
      <c r="L18" s="72" t="s">
        <v>98</v>
      </c>
      <c r="M18" s="103">
        <v>115</v>
      </c>
      <c r="N18" s="150">
        <f>(M18*100%)/220</f>
        <v>0.52272727272727271</v>
      </c>
    </row>
    <row r="19" spans="1:14" x14ac:dyDescent="0.25">
      <c r="A19" s="207"/>
      <c r="B19" s="215"/>
      <c r="C19" s="219"/>
      <c r="D19" s="7" t="s">
        <v>66</v>
      </c>
      <c r="E19" s="90" t="s">
        <v>106</v>
      </c>
      <c r="F19" s="207"/>
      <c r="G19" s="215"/>
      <c r="H19" s="219"/>
      <c r="I19" s="7" t="s">
        <v>66</v>
      </c>
      <c r="J19" s="90" t="s">
        <v>116</v>
      </c>
      <c r="K19" s="204"/>
      <c r="L19" s="72" t="s">
        <v>99</v>
      </c>
      <c r="M19" s="21">
        <v>64</v>
      </c>
      <c r="N19" s="15">
        <f t="shared" ref="N19:N22" si="1">(M19*100%)/220</f>
        <v>0.29090909090909089</v>
      </c>
    </row>
    <row r="20" spans="1:14" ht="34.5" customHeight="1" x14ac:dyDescent="0.25">
      <c r="A20" s="207"/>
      <c r="B20" s="215"/>
      <c r="C20" s="219"/>
      <c r="D20" s="7" t="s">
        <v>67</v>
      </c>
      <c r="E20" s="90" t="s">
        <v>154</v>
      </c>
      <c r="F20" s="207"/>
      <c r="G20" s="215"/>
      <c r="H20" s="219"/>
      <c r="I20" s="7" t="s">
        <v>67</v>
      </c>
      <c r="J20" s="90" t="s">
        <v>106</v>
      </c>
      <c r="K20" s="204"/>
      <c r="L20" s="72" t="s">
        <v>100</v>
      </c>
      <c r="M20" s="21">
        <v>31</v>
      </c>
      <c r="N20" s="15">
        <f t="shared" si="1"/>
        <v>0.1409090909090909</v>
      </c>
    </row>
    <row r="21" spans="1:14" x14ac:dyDescent="0.25">
      <c r="A21" s="207"/>
      <c r="B21" s="215"/>
      <c r="C21" s="219"/>
      <c r="D21" s="7" t="s">
        <v>68</v>
      </c>
      <c r="E21" s="90" t="s">
        <v>142</v>
      </c>
      <c r="F21" s="207"/>
      <c r="G21" s="215"/>
      <c r="H21" s="219"/>
      <c r="I21" s="7" t="s">
        <v>68</v>
      </c>
      <c r="J21" s="90"/>
      <c r="K21" s="204"/>
      <c r="L21" s="72" t="s">
        <v>101</v>
      </c>
      <c r="M21" s="21">
        <v>3</v>
      </c>
      <c r="N21" s="15">
        <f t="shared" si="1"/>
        <v>1.3636363636363636E-2</v>
      </c>
    </row>
    <row r="22" spans="1:14" ht="15.75" thickBot="1" x14ac:dyDescent="0.3">
      <c r="A22" s="207"/>
      <c r="B22" s="215"/>
      <c r="C22" s="219"/>
      <c r="D22" s="7" t="s">
        <v>69</v>
      </c>
      <c r="E22" s="90" t="s">
        <v>155</v>
      </c>
      <c r="F22" s="207"/>
      <c r="G22" s="215"/>
      <c r="H22" s="219"/>
      <c r="I22" s="7" t="s">
        <v>69</v>
      </c>
      <c r="J22" s="90" t="s">
        <v>124</v>
      </c>
      <c r="K22" s="205"/>
      <c r="L22" s="72" t="s">
        <v>102</v>
      </c>
      <c r="M22" s="26">
        <v>7</v>
      </c>
      <c r="N22" s="27">
        <f t="shared" si="1"/>
        <v>3.1818181818181815E-2</v>
      </c>
    </row>
    <row r="23" spans="1:14" ht="15" customHeight="1" thickBot="1" x14ac:dyDescent="0.3">
      <c r="A23" s="207"/>
      <c r="B23" s="215"/>
      <c r="C23" s="220"/>
      <c r="D23" s="8" t="s">
        <v>70</v>
      </c>
      <c r="E23" s="91" t="s">
        <v>106</v>
      </c>
      <c r="F23" s="207"/>
      <c r="G23" s="215"/>
      <c r="H23" s="220"/>
      <c r="I23" s="8" t="s">
        <v>70</v>
      </c>
      <c r="J23" s="91" t="s">
        <v>120</v>
      </c>
      <c r="K23" s="189" t="s">
        <v>11</v>
      </c>
      <c r="L23" s="190"/>
      <c r="M23" s="144">
        <f>SUM(M18:M22)</f>
        <v>220</v>
      </c>
      <c r="N23" s="157">
        <f>SUM(N18:N22)</f>
        <v>1</v>
      </c>
    </row>
    <row r="24" spans="1:14" ht="30" x14ac:dyDescent="0.25">
      <c r="A24" s="207"/>
      <c r="B24" s="215"/>
      <c r="C24" s="218" t="s">
        <v>22</v>
      </c>
      <c r="D24" s="88" t="s">
        <v>23</v>
      </c>
      <c r="E24" s="89" t="s">
        <v>156</v>
      </c>
      <c r="F24" s="207"/>
      <c r="G24" s="215"/>
      <c r="H24" s="218" t="s">
        <v>22</v>
      </c>
      <c r="I24" s="88" t="s">
        <v>23</v>
      </c>
      <c r="J24" s="89" t="s">
        <v>131</v>
      </c>
      <c r="K24" s="201" t="s">
        <v>2</v>
      </c>
      <c r="L24" s="191" t="s">
        <v>97</v>
      </c>
      <c r="M24" s="145" t="s">
        <v>1</v>
      </c>
      <c r="N24" s="187" t="s">
        <v>45</v>
      </c>
    </row>
    <row r="25" spans="1:14" ht="15.75" thickBot="1" x14ac:dyDescent="0.3">
      <c r="A25" s="207"/>
      <c r="B25" s="215"/>
      <c r="C25" s="219"/>
      <c r="D25" s="7" t="s">
        <v>24</v>
      </c>
      <c r="E25" s="90" t="s">
        <v>135</v>
      </c>
      <c r="F25" s="207"/>
      <c r="G25" s="215"/>
      <c r="H25" s="219"/>
      <c r="I25" s="7" t="s">
        <v>24</v>
      </c>
      <c r="J25" s="90" t="s">
        <v>128</v>
      </c>
      <c r="K25" s="202"/>
      <c r="L25" s="192"/>
      <c r="M25" s="78" t="s">
        <v>104</v>
      </c>
      <c r="N25" s="188"/>
    </row>
    <row r="26" spans="1:14" ht="31.5" customHeight="1" x14ac:dyDescent="0.25">
      <c r="A26" s="207"/>
      <c r="B26" s="215"/>
      <c r="C26" s="219"/>
      <c r="D26" s="7" t="s">
        <v>25</v>
      </c>
      <c r="E26" s="90" t="s">
        <v>157</v>
      </c>
      <c r="F26" s="207"/>
      <c r="G26" s="215"/>
      <c r="H26" s="219"/>
      <c r="I26" s="7" t="s">
        <v>25</v>
      </c>
      <c r="J26" s="90" t="s">
        <v>123</v>
      </c>
      <c r="K26" s="203" t="s">
        <v>3</v>
      </c>
      <c r="L26" s="72" t="s">
        <v>98</v>
      </c>
      <c r="M26" s="75">
        <v>13</v>
      </c>
      <c r="N26" s="149">
        <f>(M26*100%)/273</f>
        <v>4.7619047619047616E-2</v>
      </c>
    </row>
    <row r="27" spans="1:14" ht="15" customHeight="1" thickBot="1" x14ac:dyDescent="0.3">
      <c r="A27" s="207"/>
      <c r="B27" s="215"/>
      <c r="C27" s="220"/>
      <c r="D27" s="8" t="s">
        <v>26</v>
      </c>
      <c r="E27" s="91" t="s">
        <v>157</v>
      </c>
      <c r="F27" s="207"/>
      <c r="G27" s="215"/>
      <c r="H27" s="220"/>
      <c r="I27" s="8" t="s">
        <v>26</v>
      </c>
      <c r="J27" s="91" t="s">
        <v>121</v>
      </c>
      <c r="K27" s="204"/>
      <c r="L27" s="72" t="s">
        <v>99</v>
      </c>
      <c r="M27" s="21">
        <v>65</v>
      </c>
      <c r="N27" s="151">
        <f t="shared" ref="N27:N30" si="2">(M27*100%)/273</f>
        <v>0.23809523809523808</v>
      </c>
    </row>
    <row r="28" spans="1:14" ht="34.5" customHeight="1" x14ac:dyDescent="0.25">
      <c r="A28" s="207"/>
      <c r="B28" s="215"/>
      <c r="C28" s="218" t="s">
        <v>27</v>
      </c>
      <c r="D28" s="88" t="s">
        <v>28</v>
      </c>
      <c r="E28" s="89" t="s">
        <v>128</v>
      </c>
      <c r="F28" s="207"/>
      <c r="G28" s="215"/>
      <c r="H28" s="218" t="s">
        <v>27</v>
      </c>
      <c r="I28" s="88" t="s">
        <v>28</v>
      </c>
      <c r="J28" s="89" t="s">
        <v>107</v>
      </c>
      <c r="K28" s="204"/>
      <c r="L28" s="72" t="s">
        <v>100</v>
      </c>
      <c r="M28" s="21">
        <v>100</v>
      </c>
      <c r="N28" s="151">
        <f t="shared" si="2"/>
        <v>0.36630036630036628</v>
      </c>
    </row>
    <row r="29" spans="1:14" x14ac:dyDescent="0.25">
      <c r="A29" s="207"/>
      <c r="B29" s="215"/>
      <c r="C29" s="219"/>
      <c r="D29" s="7" t="s">
        <v>29</v>
      </c>
      <c r="E29" s="90" t="s">
        <v>154</v>
      </c>
      <c r="F29" s="207"/>
      <c r="G29" s="215"/>
      <c r="H29" s="219"/>
      <c r="I29" s="7" t="s">
        <v>29</v>
      </c>
      <c r="J29" s="90" t="s">
        <v>116</v>
      </c>
      <c r="K29" s="204"/>
      <c r="L29" s="72" t="s">
        <v>101</v>
      </c>
      <c r="M29" s="21">
        <v>84</v>
      </c>
      <c r="N29" s="151">
        <f t="shared" si="2"/>
        <v>0.30769230769230771</v>
      </c>
    </row>
    <row r="30" spans="1:14" ht="15.75" thickBot="1" x14ac:dyDescent="0.3">
      <c r="A30" s="207"/>
      <c r="B30" s="215"/>
      <c r="C30" s="219"/>
      <c r="D30" s="7" t="s">
        <v>30</v>
      </c>
      <c r="E30" s="90" t="s">
        <v>158</v>
      </c>
      <c r="F30" s="207"/>
      <c r="G30" s="215"/>
      <c r="H30" s="219"/>
      <c r="I30" s="7" t="s">
        <v>30</v>
      </c>
      <c r="J30" s="90" t="s">
        <v>130</v>
      </c>
      <c r="K30" s="205"/>
      <c r="L30" s="72" t="s">
        <v>102</v>
      </c>
      <c r="M30" s="26">
        <v>11</v>
      </c>
      <c r="N30" s="152">
        <f t="shared" si="2"/>
        <v>4.0293040293040296E-2</v>
      </c>
    </row>
    <row r="31" spans="1:14" ht="32.25" customHeight="1" thickBot="1" x14ac:dyDescent="0.3">
      <c r="A31" s="207"/>
      <c r="B31" s="215"/>
      <c r="C31" s="219"/>
      <c r="D31" s="7" t="s">
        <v>31</v>
      </c>
      <c r="E31" s="90" t="s">
        <v>114</v>
      </c>
      <c r="F31" s="207"/>
      <c r="G31" s="215"/>
      <c r="H31" s="219"/>
      <c r="I31" s="7" t="s">
        <v>31</v>
      </c>
      <c r="J31" s="90" t="s">
        <v>132</v>
      </c>
      <c r="K31" s="228" t="s">
        <v>11</v>
      </c>
      <c r="L31" s="229"/>
      <c r="M31" s="144">
        <f>SUM(M26:M30)</f>
        <v>273</v>
      </c>
      <c r="N31" s="156">
        <f>SUM(N26:N30)</f>
        <v>0.99999999999999989</v>
      </c>
    </row>
    <row r="32" spans="1:14" ht="32.25" customHeight="1" thickBot="1" x14ac:dyDescent="0.3">
      <c r="A32" s="207"/>
      <c r="B32" s="215"/>
      <c r="C32" s="220"/>
      <c r="D32" s="8" t="s">
        <v>32</v>
      </c>
      <c r="E32" s="91" t="s">
        <v>159</v>
      </c>
      <c r="F32" s="207"/>
      <c r="G32" s="215"/>
      <c r="H32" s="220"/>
      <c r="I32" s="8" t="s">
        <v>32</v>
      </c>
      <c r="J32" s="91" t="s">
        <v>126</v>
      </c>
    </row>
    <row r="33" spans="1:14" ht="30" customHeight="1" x14ac:dyDescent="0.25">
      <c r="A33" s="207"/>
      <c r="B33" s="215"/>
      <c r="C33" s="218" t="s">
        <v>33</v>
      </c>
      <c r="D33" s="88" t="s">
        <v>34</v>
      </c>
      <c r="E33" s="159" t="s">
        <v>160</v>
      </c>
      <c r="F33" s="207"/>
      <c r="G33" s="215"/>
      <c r="H33" s="218" t="s">
        <v>33</v>
      </c>
      <c r="I33" s="88" t="s">
        <v>34</v>
      </c>
      <c r="J33" s="92" t="s">
        <v>133</v>
      </c>
    </row>
    <row r="34" spans="1:14" ht="31.5" customHeight="1" x14ac:dyDescent="0.25">
      <c r="A34" s="207"/>
      <c r="B34" s="215"/>
      <c r="C34" s="219"/>
      <c r="D34" s="7" t="s">
        <v>35</v>
      </c>
      <c r="E34" s="160" t="s">
        <v>107</v>
      </c>
      <c r="F34" s="207"/>
      <c r="G34" s="215"/>
      <c r="H34" s="219"/>
      <c r="I34" s="7" t="s">
        <v>35</v>
      </c>
      <c r="J34" s="93" t="s">
        <v>135</v>
      </c>
      <c r="K34" s="12"/>
      <c r="L34" s="12"/>
      <c r="M34" s="12"/>
      <c r="N34" s="22"/>
    </row>
    <row r="35" spans="1:14" x14ac:dyDescent="0.25">
      <c r="A35" s="207"/>
      <c r="B35" s="216"/>
      <c r="C35" s="232"/>
      <c r="D35" s="23" t="s">
        <v>51</v>
      </c>
      <c r="E35" s="160" t="s">
        <v>149</v>
      </c>
      <c r="F35" s="207"/>
      <c r="G35" s="216"/>
      <c r="H35" s="219"/>
      <c r="I35" s="7" t="s">
        <v>51</v>
      </c>
      <c r="J35" s="93" t="s">
        <v>116</v>
      </c>
      <c r="K35" s="12"/>
      <c r="L35" s="12"/>
      <c r="M35" s="12"/>
      <c r="N35" s="22"/>
    </row>
    <row r="36" spans="1:14" ht="15.75" thickBot="1" x14ac:dyDescent="0.3">
      <c r="A36" s="208"/>
      <c r="B36" s="217"/>
      <c r="C36" s="220"/>
      <c r="D36" s="8" t="s">
        <v>36</v>
      </c>
      <c r="E36" s="161" t="s">
        <v>135</v>
      </c>
      <c r="F36" s="208"/>
      <c r="G36" s="217"/>
      <c r="H36" s="220"/>
      <c r="I36" s="8" t="s">
        <v>36</v>
      </c>
      <c r="J36" s="94" t="s">
        <v>127</v>
      </c>
      <c r="K36" s="12"/>
      <c r="L36" s="12"/>
      <c r="M36" s="12"/>
      <c r="N36" s="22"/>
    </row>
    <row r="37" spans="1:14" x14ac:dyDescent="0.25">
      <c r="A37" s="49"/>
      <c r="B37" s="49"/>
      <c r="C37" s="49"/>
      <c r="D37" s="49"/>
      <c r="E37" s="49"/>
      <c r="F37" s="50"/>
      <c r="G37" s="50"/>
      <c r="H37" s="51"/>
      <c r="I37" s="51"/>
      <c r="J37" s="52"/>
      <c r="K37" s="36"/>
      <c r="L37" s="36"/>
      <c r="M37" s="36"/>
      <c r="N37" s="36"/>
    </row>
    <row r="38" spans="1:14" x14ac:dyDescent="0.25">
      <c r="A38" s="49"/>
      <c r="B38" s="49"/>
      <c r="C38" s="49"/>
      <c r="D38" s="49"/>
      <c r="E38" s="49"/>
      <c r="F38" s="53"/>
      <c r="G38" s="53"/>
      <c r="H38" s="54"/>
      <c r="I38" s="54"/>
      <c r="J38" s="55"/>
      <c r="K38" s="36"/>
      <c r="L38" s="36"/>
      <c r="M38" s="36"/>
      <c r="N38" s="36"/>
    </row>
    <row r="39" spans="1:14" ht="18" customHeight="1" thickBot="1" x14ac:dyDescent="0.3">
      <c r="A39" s="49"/>
      <c r="B39" s="49"/>
      <c r="C39" s="49"/>
      <c r="D39" s="49"/>
      <c r="E39" s="49"/>
      <c r="F39" s="56"/>
      <c r="G39" s="56"/>
      <c r="H39" s="57"/>
      <c r="I39" s="57"/>
      <c r="J39" s="58"/>
      <c r="K39" s="36"/>
      <c r="L39" s="36"/>
      <c r="M39" s="36"/>
      <c r="N39" s="36"/>
    </row>
    <row r="40" spans="1:14" ht="45" customHeight="1" thickBot="1" x14ac:dyDescent="0.3">
      <c r="A40" s="206" t="s">
        <v>57</v>
      </c>
      <c r="B40" s="209" t="s">
        <v>46</v>
      </c>
      <c r="C40" s="210" t="s">
        <v>38</v>
      </c>
      <c r="D40" s="211"/>
      <c r="E40" s="86" t="s">
        <v>0</v>
      </c>
      <c r="F40" s="206" t="s">
        <v>58</v>
      </c>
      <c r="G40" s="209" t="s">
        <v>46</v>
      </c>
      <c r="H40" s="210" t="s">
        <v>38</v>
      </c>
      <c r="I40" s="211"/>
      <c r="J40" s="87" t="s">
        <v>0</v>
      </c>
      <c r="K40" s="193" t="s">
        <v>56</v>
      </c>
      <c r="L40" s="194"/>
      <c r="M40" s="195"/>
      <c r="N40" s="46"/>
    </row>
    <row r="41" spans="1:14" ht="15" customHeight="1" thickBot="1" x14ac:dyDescent="0.3">
      <c r="A41" s="207"/>
      <c r="B41" s="209"/>
      <c r="C41" s="210"/>
      <c r="D41" s="211"/>
      <c r="E41" s="221" t="s">
        <v>37</v>
      </c>
      <c r="F41" s="207"/>
      <c r="G41" s="209"/>
      <c r="H41" s="210"/>
      <c r="I41" s="211"/>
      <c r="J41" s="226" t="s">
        <v>37</v>
      </c>
      <c r="K41" s="148" t="s">
        <v>40</v>
      </c>
      <c r="L41" s="28" t="s">
        <v>75</v>
      </c>
      <c r="M41" s="29" t="s">
        <v>41</v>
      </c>
      <c r="N41" s="47"/>
    </row>
    <row r="42" spans="1:14" ht="15.75" thickBot="1" x14ac:dyDescent="0.3">
      <c r="A42" s="207"/>
      <c r="B42" s="209"/>
      <c r="C42" s="212"/>
      <c r="D42" s="213"/>
      <c r="E42" s="222"/>
      <c r="F42" s="207"/>
      <c r="G42" s="209"/>
      <c r="H42" s="212"/>
      <c r="I42" s="213"/>
      <c r="J42" s="227"/>
      <c r="K42" s="83" t="s">
        <v>42</v>
      </c>
      <c r="L42" s="21"/>
      <c r="M42" s="15">
        <f>(L42*100%)/174</f>
        <v>0</v>
      </c>
      <c r="N42" s="47"/>
    </row>
    <row r="43" spans="1:14" ht="32.25" customHeight="1" x14ac:dyDescent="0.25">
      <c r="A43" s="207"/>
      <c r="B43" s="214" t="s">
        <v>5</v>
      </c>
      <c r="C43" s="218" t="s">
        <v>15</v>
      </c>
      <c r="D43" s="88" t="s">
        <v>39</v>
      </c>
      <c r="E43" s="89" t="s">
        <v>115</v>
      </c>
      <c r="F43" s="207"/>
      <c r="G43" s="214" t="s">
        <v>5</v>
      </c>
      <c r="H43" s="218" t="s">
        <v>15</v>
      </c>
      <c r="I43" s="88" t="s">
        <v>39</v>
      </c>
      <c r="J43" s="89" t="s">
        <v>142</v>
      </c>
      <c r="K43" s="83" t="s">
        <v>43</v>
      </c>
      <c r="L43" s="21">
        <v>5</v>
      </c>
      <c r="M43" s="15">
        <f t="shared" ref="M43:M46" si="3">(L43*100%)/174</f>
        <v>2.8735632183908046E-2</v>
      </c>
      <c r="N43" s="45"/>
    </row>
    <row r="44" spans="1:14" x14ac:dyDescent="0.25">
      <c r="A44" s="207"/>
      <c r="B44" s="215"/>
      <c r="C44" s="219"/>
      <c r="D44" s="7" t="s">
        <v>16</v>
      </c>
      <c r="E44" s="90" t="s">
        <v>172</v>
      </c>
      <c r="F44" s="207"/>
      <c r="G44" s="215"/>
      <c r="H44" s="219"/>
      <c r="I44" s="7" t="s">
        <v>16</v>
      </c>
      <c r="J44" s="90" t="s">
        <v>139</v>
      </c>
      <c r="K44" s="83" t="s">
        <v>44</v>
      </c>
      <c r="L44" s="21">
        <v>32</v>
      </c>
      <c r="M44" s="15">
        <f t="shared" si="3"/>
        <v>0.18390804597701149</v>
      </c>
      <c r="N44" s="45"/>
    </row>
    <row r="45" spans="1:14" ht="15" customHeight="1" x14ac:dyDescent="0.25">
      <c r="A45" s="207"/>
      <c r="B45" s="215"/>
      <c r="C45" s="219"/>
      <c r="D45" s="7" t="s">
        <v>17</v>
      </c>
      <c r="E45" s="90" t="s">
        <v>171</v>
      </c>
      <c r="F45" s="207"/>
      <c r="G45" s="215"/>
      <c r="H45" s="219"/>
      <c r="I45" s="7" t="s">
        <v>17</v>
      </c>
      <c r="J45" s="90" t="s">
        <v>138</v>
      </c>
      <c r="K45" s="83" t="s">
        <v>47</v>
      </c>
      <c r="L45" s="21">
        <v>165</v>
      </c>
      <c r="M45" s="15">
        <f t="shared" si="3"/>
        <v>0.94827586206896552</v>
      </c>
      <c r="N45" s="45"/>
    </row>
    <row r="46" spans="1:14" ht="15.75" thickBot="1" x14ac:dyDescent="0.3">
      <c r="A46" s="207"/>
      <c r="B46" s="215"/>
      <c r="C46" s="219"/>
      <c r="D46" s="7" t="s">
        <v>18</v>
      </c>
      <c r="E46" s="90" t="s">
        <v>109</v>
      </c>
      <c r="F46" s="207"/>
      <c r="G46" s="215"/>
      <c r="H46" s="219"/>
      <c r="I46" s="7" t="s">
        <v>18</v>
      </c>
      <c r="J46" s="90" t="s">
        <v>106</v>
      </c>
      <c r="K46" s="84" t="s">
        <v>48</v>
      </c>
      <c r="L46" s="21">
        <v>34</v>
      </c>
      <c r="M46" s="27">
        <f t="shared" si="3"/>
        <v>0.19540229885057472</v>
      </c>
      <c r="N46" s="45"/>
    </row>
    <row r="47" spans="1:14" ht="18.75" customHeight="1" x14ac:dyDescent="0.25">
      <c r="A47" s="207"/>
      <c r="B47" s="215"/>
      <c r="C47" s="219"/>
      <c r="D47" s="7" t="s">
        <v>19</v>
      </c>
      <c r="E47" s="90" t="s">
        <v>155</v>
      </c>
      <c r="F47" s="207"/>
      <c r="G47" s="215"/>
      <c r="H47" s="219"/>
      <c r="I47" s="7" t="s">
        <v>19</v>
      </c>
      <c r="J47" s="90" t="s">
        <v>148</v>
      </c>
      <c r="K47" s="193" t="s">
        <v>108</v>
      </c>
      <c r="L47" s="194"/>
      <c r="M47" s="195"/>
      <c r="N47" s="45"/>
    </row>
    <row r="48" spans="1:14" ht="30" x14ac:dyDescent="0.25">
      <c r="A48" s="207"/>
      <c r="B48" s="215"/>
      <c r="C48" s="219"/>
      <c r="D48" s="7" t="s">
        <v>20</v>
      </c>
      <c r="E48" s="90" t="s">
        <v>114</v>
      </c>
      <c r="F48" s="207"/>
      <c r="G48" s="215"/>
      <c r="H48" s="219"/>
      <c r="I48" s="7" t="s">
        <v>20</v>
      </c>
      <c r="J48" s="90" t="s">
        <v>149</v>
      </c>
      <c r="K48" s="148" t="s">
        <v>40</v>
      </c>
      <c r="L48" s="28" t="s">
        <v>75</v>
      </c>
      <c r="M48" s="29" t="s">
        <v>41</v>
      </c>
      <c r="N48" s="45"/>
    </row>
    <row r="49" spans="1:14" ht="15.75" thickBot="1" x14ac:dyDescent="0.3">
      <c r="A49" s="207"/>
      <c r="B49" s="215"/>
      <c r="C49" s="220"/>
      <c r="D49" s="8" t="s">
        <v>52</v>
      </c>
      <c r="E49" s="91" t="s">
        <v>106</v>
      </c>
      <c r="F49" s="207"/>
      <c r="G49" s="215"/>
      <c r="H49" s="220"/>
      <c r="I49" s="8" t="s">
        <v>52</v>
      </c>
      <c r="J49" s="91"/>
      <c r="K49" s="83" t="s">
        <v>42</v>
      </c>
      <c r="L49" s="21">
        <v>1</v>
      </c>
      <c r="M49" s="15">
        <f>(L49*100%)/174</f>
        <v>5.7471264367816091E-3</v>
      </c>
      <c r="N49" s="46"/>
    </row>
    <row r="50" spans="1:14" x14ac:dyDescent="0.25">
      <c r="A50" s="207"/>
      <c r="B50" s="215"/>
      <c r="C50" s="218" t="s">
        <v>21</v>
      </c>
      <c r="D50" s="88" t="s">
        <v>59</v>
      </c>
      <c r="E50" s="89" t="s">
        <v>177</v>
      </c>
      <c r="F50" s="207"/>
      <c r="G50" s="215"/>
      <c r="H50" s="218" t="s">
        <v>21</v>
      </c>
      <c r="I50" s="88" t="s">
        <v>59</v>
      </c>
      <c r="J50" s="89" t="s">
        <v>146</v>
      </c>
      <c r="K50" s="83" t="s">
        <v>43</v>
      </c>
      <c r="L50" s="21">
        <v>1</v>
      </c>
      <c r="M50" s="15">
        <f t="shared" ref="M50:M53" si="4">(L50*100%)/174</f>
        <v>5.7471264367816091E-3</v>
      </c>
      <c r="N50" s="47"/>
    </row>
    <row r="51" spans="1:14" ht="19.5" customHeight="1" x14ac:dyDescent="0.25">
      <c r="A51" s="207"/>
      <c r="B51" s="215"/>
      <c r="C51" s="219"/>
      <c r="D51" s="7" t="s">
        <v>60</v>
      </c>
      <c r="E51" s="90" t="s">
        <v>115</v>
      </c>
      <c r="F51" s="207"/>
      <c r="G51" s="215"/>
      <c r="H51" s="219"/>
      <c r="I51" s="7" t="s">
        <v>60</v>
      </c>
      <c r="J51" s="90" t="s">
        <v>128</v>
      </c>
      <c r="K51" s="83" t="s">
        <v>44</v>
      </c>
      <c r="L51" s="21">
        <v>2</v>
      </c>
      <c r="M51" s="15">
        <f t="shared" si="4"/>
        <v>1.1494252873563218E-2</v>
      </c>
      <c r="N51" s="47"/>
    </row>
    <row r="52" spans="1:14" ht="30" x14ac:dyDescent="0.25">
      <c r="A52" s="207"/>
      <c r="B52" s="215"/>
      <c r="C52" s="219"/>
      <c r="D52" s="7" t="s">
        <v>61</v>
      </c>
      <c r="E52" s="90"/>
      <c r="F52" s="207"/>
      <c r="G52" s="215"/>
      <c r="H52" s="219"/>
      <c r="I52" s="7" t="s">
        <v>61</v>
      </c>
      <c r="J52" s="90"/>
      <c r="K52" s="83" t="s">
        <v>47</v>
      </c>
      <c r="L52" s="21">
        <v>283</v>
      </c>
      <c r="M52" s="15">
        <f t="shared" si="4"/>
        <v>1.6264367816091954</v>
      </c>
      <c r="N52" s="45"/>
    </row>
    <row r="53" spans="1:14" ht="30.75" thickBot="1" x14ac:dyDescent="0.3">
      <c r="A53" s="207"/>
      <c r="B53" s="215"/>
      <c r="C53" s="219"/>
      <c r="D53" s="7" t="s">
        <v>62</v>
      </c>
      <c r="E53" s="90"/>
      <c r="F53" s="207"/>
      <c r="G53" s="215"/>
      <c r="H53" s="219"/>
      <c r="I53" s="7" t="s">
        <v>62</v>
      </c>
      <c r="J53" s="90" t="s">
        <v>106</v>
      </c>
      <c r="K53" s="84" t="s">
        <v>48</v>
      </c>
      <c r="L53" s="26">
        <v>7</v>
      </c>
      <c r="M53" s="27">
        <f t="shared" si="4"/>
        <v>4.0229885057471264E-2</v>
      </c>
      <c r="N53" s="45"/>
    </row>
    <row r="54" spans="1:14" ht="40.5" customHeight="1" x14ac:dyDescent="0.25">
      <c r="A54" s="207"/>
      <c r="B54" s="215"/>
      <c r="C54" s="219"/>
      <c r="D54" s="7" t="s">
        <v>63</v>
      </c>
      <c r="E54" s="90"/>
      <c r="F54" s="207"/>
      <c r="G54" s="215"/>
      <c r="H54" s="219"/>
      <c r="I54" s="7" t="s">
        <v>63</v>
      </c>
      <c r="J54" s="90" t="s">
        <v>106</v>
      </c>
      <c r="K54" s="201" t="s">
        <v>2</v>
      </c>
      <c r="L54" s="191" t="s">
        <v>97</v>
      </c>
      <c r="M54" s="145" t="s">
        <v>1</v>
      </c>
      <c r="N54" s="187" t="s">
        <v>45</v>
      </c>
    </row>
    <row r="55" spans="1:14" ht="21.75" customHeight="1" thickBot="1" x14ac:dyDescent="0.3">
      <c r="A55" s="207"/>
      <c r="B55" s="215"/>
      <c r="C55" s="219"/>
      <c r="D55" s="7" t="s">
        <v>64</v>
      </c>
      <c r="E55" s="90"/>
      <c r="F55" s="207"/>
      <c r="G55" s="215"/>
      <c r="H55" s="219"/>
      <c r="I55" s="7" t="s">
        <v>64</v>
      </c>
      <c r="J55" s="90" t="s">
        <v>115</v>
      </c>
      <c r="K55" s="202"/>
      <c r="L55" s="192"/>
      <c r="M55" s="78" t="s">
        <v>56</v>
      </c>
      <c r="N55" s="188"/>
    </row>
    <row r="56" spans="1:14" ht="31.5" customHeight="1" x14ac:dyDescent="0.25">
      <c r="A56" s="207"/>
      <c r="B56" s="215"/>
      <c r="C56" s="219"/>
      <c r="D56" s="7" t="s">
        <v>65</v>
      </c>
      <c r="E56" s="90" t="s">
        <v>109</v>
      </c>
      <c r="F56" s="207"/>
      <c r="G56" s="215"/>
      <c r="H56" s="219"/>
      <c r="I56" s="7" t="s">
        <v>65</v>
      </c>
      <c r="J56" s="90" t="s">
        <v>126</v>
      </c>
      <c r="K56" s="203" t="s">
        <v>3</v>
      </c>
      <c r="L56" s="72" t="s">
        <v>98</v>
      </c>
      <c r="M56" s="124">
        <v>110</v>
      </c>
      <c r="N56" s="149">
        <f>(M56*100%)/236</f>
        <v>0.46610169491525422</v>
      </c>
    </row>
    <row r="57" spans="1:14" x14ac:dyDescent="0.25">
      <c r="A57" s="207"/>
      <c r="B57" s="215"/>
      <c r="C57" s="219"/>
      <c r="D57" s="7" t="s">
        <v>66</v>
      </c>
      <c r="E57" s="90"/>
      <c r="F57" s="207"/>
      <c r="G57" s="215"/>
      <c r="H57" s="219"/>
      <c r="I57" s="7" t="s">
        <v>66</v>
      </c>
      <c r="J57" s="90"/>
      <c r="K57" s="204"/>
      <c r="L57" s="72" t="s">
        <v>99</v>
      </c>
      <c r="M57" s="120">
        <v>85</v>
      </c>
      <c r="N57" s="151">
        <f t="shared" ref="N57:N60" si="5">(M57*100%)/236</f>
        <v>0.36016949152542371</v>
      </c>
    </row>
    <row r="58" spans="1:14" ht="34.5" customHeight="1" x14ac:dyDescent="0.25">
      <c r="A58" s="207"/>
      <c r="B58" s="215"/>
      <c r="C58" s="219"/>
      <c r="D58" s="7" t="s">
        <v>67</v>
      </c>
      <c r="E58" s="90"/>
      <c r="F58" s="207"/>
      <c r="G58" s="215"/>
      <c r="H58" s="219"/>
      <c r="I58" s="7" t="s">
        <v>67</v>
      </c>
      <c r="J58" s="90"/>
      <c r="K58" s="204"/>
      <c r="L58" s="72" t="s">
        <v>100</v>
      </c>
      <c r="M58" s="120">
        <v>41</v>
      </c>
      <c r="N58" s="151">
        <f t="shared" si="5"/>
        <v>0.17372881355932204</v>
      </c>
    </row>
    <row r="59" spans="1:14" ht="18" customHeight="1" x14ac:dyDescent="0.25">
      <c r="A59" s="207"/>
      <c r="B59" s="215"/>
      <c r="C59" s="219"/>
      <c r="D59" s="7" t="s">
        <v>68</v>
      </c>
      <c r="E59" s="90"/>
      <c r="F59" s="207"/>
      <c r="G59" s="215"/>
      <c r="H59" s="219"/>
      <c r="I59" s="7" t="s">
        <v>68</v>
      </c>
      <c r="J59" s="90"/>
      <c r="K59" s="204"/>
      <c r="L59" s="72" t="s">
        <v>101</v>
      </c>
      <c r="M59" s="120"/>
      <c r="N59" s="151">
        <f t="shared" si="5"/>
        <v>0</v>
      </c>
    </row>
    <row r="60" spans="1:14" ht="15.75" thickBot="1" x14ac:dyDescent="0.3">
      <c r="A60" s="207"/>
      <c r="B60" s="215"/>
      <c r="C60" s="219"/>
      <c r="D60" s="7" t="s">
        <v>69</v>
      </c>
      <c r="E60" s="90" t="s">
        <v>107</v>
      </c>
      <c r="F60" s="207"/>
      <c r="G60" s="215"/>
      <c r="H60" s="219"/>
      <c r="I60" s="7" t="s">
        <v>69</v>
      </c>
      <c r="J60" s="90" t="s">
        <v>109</v>
      </c>
      <c r="K60" s="205"/>
      <c r="L60" s="72" t="s">
        <v>102</v>
      </c>
      <c r="M60" s="121"/>
      <c r="N60" s="152">
        <f t="shared" si="5"/>
        <v>0</v>
      </c>
    </row>
    <row r="61" spans="1:14" ht="15.75" thickBot="1" x14ac:dyDescent="0.3">
      <c r="A61" s="207"/>
      <c r="B61" s="215"/>
      <c r="C61" s="220"/>
      <c r="D61" s="8" t="s">
        <v>70</v>
      </c>
      <c r="E61" s="91"/>
      <c r="F61" s="207"/>
      <c r="G61" s="215"/>
      <c r="H61" s="220"/>
      <c r="I61" s="8" t="s">
        <v>70</v>
      </c>
      <c r="J61" s="91" t="s">
        <v>106</v>
      </c>
      <c r="K61" s="189" t="s">
        <v>11</v>
      </c>
      <c r="L61" s="190"/>
      <c r="M61" s="155">
        <f>SUM(M56:M60)</f>
        <v>236</v>
      </c>
      <c r="N61" s="156">
        <f>SUM(N56:N60)</f>
        <v>1</v>
      </c>
    </row>
    <row r="62" spans="1:14" ht="30" x14ac:dyDescent="0.25">
      <c r="A62" s="207"/>
      <c r="B62" s="215"/>
      <c r="C62" s="218" t="s">
        <v>22</v>
      </c>
      <c r="D62" s="88" t="s">
        <v>23</v>
      </c>
      <c r="E62" s="89" t="s">
        <v>123</v>
      </c>
      <c r="F62" s="207"/>
      <c r="G62" s="215"/>
      <c r="H62" s="218" t="s">
        <v>22</v>
      </c>
      <c r="I62" s="88" t="s">
        <v>23</v>
      </c>
      <c r="J62" s="89" t="s">
        <v>143</v>
      </c>
      <c r="K62" s="201" t="s">
        <v>2</v>
      </c>
      <c r="L62" s="191" t="s">
        <v>97</v>
      </c>
      <c r="M62" s="145" t="s">
        <v>1</v>
      </c>
      <c r="N62" s="187" t="s">
        <v>45</v>
      </c>
    </row>
    <row r="63" spans="1:14" ht="15.75" thickBot="1" x14ac:dyDescent="0.3">
      <c r="A63" s="207"/>
      <c r="B63" s="215"/>
      <c r="C63" s="219"/>
      <c r="D63" s="7" t="s">
        <v>24</v>
      </c>
      <c r="E63" s="90" t="s">
        <v>114</v>
      </c>
      <c r="F63" s="207"/>
      <c r="G63" s="215"/>
      <c r="H63" s="219"/>
      <c r="I63" s="7" t="s">
        <v>24</v>
      </c>
      <c r="J63" s="90" t="s">
        <v>142</v>
      </c>
      <c r="K63" s="202"/>
      <c r="L63" s="192"/>
      <c r="M63" s="78" t="s">
        <v>105</v>
      </c>
      <c r="N63" s="188"/>
    </row>
    <row r="64" spans="1:14" ht="61.5" customHeight="1" x14ac:dyDescent="0.25">
      <c r="A64" s="207"/>
      <c r="B64" s="215"/>
      <c r="C64" s="219"/>
      <c r="D64" s="7" t="s">
        <v>25</v>
      </c>
      <c r="E64" s="90" t="s">
        <v>176</v>
      </c>
      <c r="F64" s="207"/>
      <c r="G64" s="215"/>
      <c r="H64" s="219"/>
      <c r="I64" s="7" t="s">
        <v>25</v>
      </c>
      <c r="J64" s="90" t="s">
        <v>144</v>
      </c>
      <c r="K64" s="203" t="s">
        <v>3</v>
      </c>
      <c r="L64" s="72" t="s">
        <v>98</v>
      </c>
      <c r="M64" s="75">
        <v>81</v>
      </c>
      <c r="N64" s="149">
        <f>(M64*100%)/294</f>
        <v>0.27551020408163263</v>
      </c>
    </row>
    <row r="65" spans="1:14" ht="15.75" thickBot="1" x14ac:dyDescent="0.3">
      <c r="A65" s="207"/>
      <c r="B65" s="215"/>
      <c r="C65" s="220"/>
      <c r="D65" s="8" t="s">
        <v>26</v>
      </c>
      <c r="E65" s="91" t="s">
        <v>175</v>
      </c>
      <c r="F65" s="207"/>
      <c r="G65" s="215"/>
      <c r="H65" s="220"/>
      <c r="I65" s="8" t="s">
        <v>26</v>
      </c>
      <c r="J65" s="91" t="s">
        <v>120</v>
      </c>
      <c r="K65" s="204"/>
      <c r="L65" s="72" t="s">
        <v>99</v>
      </c>
      <c r="M65" s="21">
        <v>97</v>
      </c>
      <c r="N65" s="151">
        <f t="shared" ref="N65:N68" si="6">(M65*100%)/294</f>
        <v>0.32993197278911562</v>
      </c>
    </row>
    <row r="66" spans="1:14" ht="34.5" customHeight="1" x14ac:dyDescent="0.25">
      <c r="A66" s="207"/>
      <c r="B66" s="215"/>
      <c r="C66" s="218" t="s">
        <v>27</v>
      </c>
      <c r="D66" s="88" t="s">
        <v>28</v>
      </c>
      <c r="E66" s="89" t="s">
        <v>109</v>
      </c>
      <c r="F66" s="207"/>
      <c r="G66" s="215"/>
      <c r="H66" s="218" t="s">
        <v>27</v>
      </c>
      <c r="I66" s="88" t="s">
        <v>28</v>
      </c>
      <c r="J66" s="89" t="s">
        <v>107</v>
      </c>
      <c r="K66" s="204"/>
      <c r="L66" s="72" t="s">
        <v>100</v>
      </c>
      <c r="M66" s="21">
        <v>73</v>
      </c>
      <c r="N66" s="151">
        <f t="shared" si="6"/>
        <v>0.24829931972789115</v>
      </c>
    </row>
    <row r="67" spans="1:14" x14ac:dyDescent="0.25">
      <c r="A67" s="207"/>
      <c r="B67" s="215"/>
      <c r="C67" s="219"/>
      <c r="D67" s="7" t="s">
        <v>29</v>
      </c>
      <c r="E67" s="90" t="s">
        <v>109</v>
      </c>
      <c r="F67" s="207"/>
      <c r="G67" s="215"/>
      <c r="H67" s="219"/>
      <c r="I67" s="7" t="s">
        <v>29</v>
      </c>
      <c r="J67" s="90" t="s">
        <v>107</v>
      </c>
      <c r="K67" s="204"/>
      <c r="L67" s="72" t="s">
        <v>101</v>
      </c>
      <c r="M67" s="21">
        <v>32</v>
      </c>
      <c r="N67" s="151">
        <f t="shared" si="6"/>
        <v>0.10884353741496598</v>
      </c>
    </row>
    <row r="68" spans="1:14" ht="15.75" thickBot="1" x14ac:dyDescent="0.3">
      <c r="A68" s="207"/>
      <c r="B68" s="215"/>
      <c r="C68" s="219"/>
      <c r="D68" s="7" t="s">
        <v>30</v>
      </c>
      <c r="E68" s="90" t="s">
        <v>170</v>
      </c>
      <c r="F68" s="207"/>
      <c r="G68" s="215"/>
      <c r="H68" s="219"/>
      <c r="I68" s="7" t="s">
        <v>30</v>
      </c>
      <c r="J68" s="90" t="s">
        <v>141</v>
      </c>
      <c r="K68" s="205"/>
      <c r="L68" s="72" t="s">
        <v>102</v>
      </c>
      <c r="M68" s="26">
        <v>11</v>
      </c>
      <c r="N68" s="152">
        <f t="shared" si="6"/>
        <v>3.7414965986394558E-2</v>
      </c>
    </row>
    <row r="69" spans="1:14" ht="15.75" thickBot="1" x14ac:dyDescent="0.3">
      <c r="A69" s="207"/>
      <c r="B69" s="215"/>
      <c r="C69" s="219"/>
      <c r="D69" s="7" t="s">
        <v>31</v>
      </c>
      <c r="E69" s="90" t="s">
        <v>165</v>
      </c>
      <c r="F69" s="207"/>
      <c r="G69" s="215"/>
      <c r="H69" s="219"/>
      <c r="I69" s="7" t="s">
        <v>31</v>
      </c>
      <c r="J69" s="90" t="s">
        <v>145</v>
      </c>
      <c r="K69" s="230" t="s">
        <v>11</v>
      </c>
      <c r="L69" s="231"/>
      <c r="M69" s="144">
        <f>SUM(M64:M68)</f>
        <v>294</v>
      </c>
      <c r="N69" s="156">
        <f>SUM(N64:N68)</f>
        <v>1</v>
      </c>
    </row>
    <row r="70" spans="1:14" ht="15.75" thickBot="1" x14ac:dyDescent="0.3">
      <c r="A70" s="207"/>
      <c r="B70" s="215"/>
      <c r="C70" s="220"/>
      <c r="D70" s="8" t="s">
        <v>32</v>
      </c>
      <c r="E70" s="91" t="s">
        <v>173</v>
      </c>
      <c r="F70" s="207"/>
      <c r="G70" s="215"/>
      <c r="H70" s="220"/>
      <c r="I70" s="8" t="s">
        <v>32</v>
      </c>
      <c r="J70" s="91" t="s">
        <v>140</v>
      </c>
    </row>
    <row r="71" spans="1:14" x14ac:dyDescent="0.25">
      <c r="A71" s="207"/>
      <c r="B71" s="215"/>
      <c r="C71" s="218" t="s">
        <v>33</v>
      </c>
      <c r="D71" s="88" t="s">
        <v>34</v>
      </c>
      <c r="E71" s="176">
        <v>270</v>
      </c>
      <c r="F71" s="207"/>
      <c r="G71" s="215"/>
      <c r="H71" s="218" t="s">
        <v>33</v>
      </c>
      <c r="I71" s="88" t="s">
        <v>34</v>
      </c>
      <c r="J71" s="92" t="s">
        <v>147</v>
      </c>
    </row>
    <row r="72" spans="1:14" x14ac:dyDescent="0.25">
      <c r="A72" s="207"/>
      <c r="B72" s="215"/>
      <c r="C72" s="219"/>
      <c r="D72" s="7" t="s">
        <v>35</v>
      </c>
      <c r="E72" s="177">
        <v>9</v>
      </c>
      <c r="F72" s="207"/>
      <c r="G72" s="215"/>
      <c r="H72" s="219"/>
      <c r="I72" s="7" t="s">
        <v>35</v>
      </c>
      <c r="J72" s="93" t="s">
        <v>127</v>
      </c>
    </row>
    <row r="73" spans="1:14" x14ac:dyDescent="0.25">
      <c r="A73" s="207"/>
      <c r="B73" s="216"/>
      <c r="C73" s="232"/>
      <c r="D73" s="23" t="s">
        <v>51</v>
      </c>
      <c r="E73" s="177">
        <v>8</v>
      </c>
      <c r="F73" s="207"/>
      <c r="G73" s="216"/>
      <c r="H73" s="232"/>
      <c r="I73" s="23" t="s">
        <v>51</v>
      </c>
      <c r="J73" s="93" t="s">
        <v>137</v>
      </c>
    </row>
    <row r="74" spans="1:14" ht="15.75" thickBot="1" x14ac:dyDescent="0.3">
      <c r="A74" s="208"/>
      <c r="B74" s="217"/>
      <c r="C74" s="220"/>
      <c r="D74" s="8" t="s">
        <v>36</v>
      </c>
      <c r="E74" s="178">
        <v>7</v>
      </c>
      <c r="F74" s="208"/>
      <c r="G74" s="217"/>
      <c r="H74" s="220"/>
      <c r="I74" s="8" t="s">
        <v>36</v>
      </c>
      <c r="J74" s="94" t="s">
        <v>116</v>
      </c>
    </row>
  </sheetData>
  <mergeCells count="65">
    <mergeCell ref="G40:G42"/>
    <mergeCell ref="H40:I42"/>
    <mergeCell ref="H50:H61"/>
    <mergeCell ref="C33:C36"/>
    <mergeCell ref="A2:A36"/>
    <mergeCell ref="B2:B4"/>
    <mergeCell ref="C2:D4"/>
    <mergeCell ref="B43:B74"/>
    <mergeCell ref="C43:C49"/>
    <mergeCell ref="G43:G74"/>
    <mergeCell ref="H43:H49"/>
    <mergeCell ref="C50:C61"/>
    <mergeCell ref="C71:C74"/>
    <mergeCell ref="H71:H74"/>
    <mergeCell ref="C62:C65"/>
    <mergeCell ref="H62:H65"/>
    <mergeCell ref="A40:A74"/>
    <mergeCell ref="B40:B42"/>
    <mergeCell ref="C40:D42"/>
    <mergeCell ref="C66:C70"/>
    <mergeCell ref="F40:F74"/>
    <mergeCell ref="E41:E42"/>
    <mergeCell ref="H66:H70"/>
    <mergeCell ref="J41:J42"/>
    <mergeCell ref="K64:K68"/>
    <mergeCell ref="K56:K60"/>
    <mergeCell ref="K54:K55"/>
    <mergeCell ref="K62:K63"/>
    <mergeCell ref="K69:L69"/>
    <mergeCell ref="K2:M2"/>
    <mergeCell ref="J3:J4"/>
    <mergeCell ref="B5:B36"/>
    <mergeCell ref="C5:C11"/>
    <mergeCell ref="C12:C23"/>
    <mergeCell ref="C24:C27"/>
    <mergeCell ref="C28:C32"/>
    <mergeCell ref="H33:H36"/>
    <mergeCell ref="K31:L31"/>
    <mergeCell ref="A1:M1"/>
    <mergeCell ref="K9:M9"/>
    <mergeCell ref="K47:M47"/>
    <mergeCell ref="K16:K17"/>
    <mergeCell ref="K26:K30"/>
    <mergeCell ref="K24:K25"/>
    <mergeCell ref="K18:K22"/>
    <mergeCell ref="F2:F36"/>
    <mergeCell ref="G2:G4"/>
    <mergeCell ref="H2:I4"/>
    <mergeCell ref="G5:G36"/>
    <mergeCell ref="H5:H11"/>
    <mergeCell ref="H12:H23"/>
    <mergeCell ref="H24:H27"/>
    <mergeCell ref="H28:H32"/>
    <mergeCell ref="E3:E4"/>
    <mergeCell ref="N54:N55"/>
    <mergeCell ref="N62:N63"/>
    <mergeCell ref="L62:L63"/>
    <mergeCell ref="L54:L55"/>
    <mergeCell ref="K40:M40"/>
    <mergeCell ref="K61:L61"/>
    <mergeCell ref="N24:N25"/>
    <mergeCell ref="N16:N17"/>
    <mergeCell ref="K23:L23"/>
    <mergeCell ref="L24:L25"/>
    <mergeCell ref="L16:L17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B76C-6159-410D-A84F-6D9BF8CE47A8}">
  <sheetPr>
    <tabColor theme="5" tint="0.59999389629810485"/>
  </sheetPr>
  <dimension ref="A1:K105"/>
  <sheetViews>
    <sheetView topLeftCell="B21" zoomScale="60" zoomScaleNormal="60" workbookViewId="0">
      <selection activeCell="K36" sqref="J2:K36"/>
    </sheetView>
  </sheetViews>
  <sheetFormatPr baseColWidth="10" defaultRowHeight="15" x14ac:dyDescent="0.25"/>
  <cols>
    <col min="2" max="2" width="22.5703125" customWidth="1"/>
    <col min="3" max="3" width="9" customWidth="1"/>
    <col min="4" max="4" width="25.28515625" customWidth="1"/>
    <col min="5" max="5" width="17.28515625" customWidth="1"/>
    <col min="6" max="6" width="22.5703125" customWidth="1"/>
    <col min="7" max="7" width="9.7109375" customWidth="1"/>
    <col min="8" max="8" width="22" customWidth="1"/>
    <col min="9" max="9" width="15.7109375" customWidth="1"/>
    <col min="11" max="11" width="18.28515625" customWidth="1"/>
  </cols>
  <sheetData>
    <row r="1" spans="1:11" ht="108" customHeight="1" thickBot="1" x14ac:dyDescent="0.3">
      <c r="A1" s="33" t="s">
        <v>72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7.25" customHeight="1" thickBot="1" x14ac:dyDescent="0.3">
      <c r="B2" s="235" t="s">
        <v>3</v>
      </c>
      <c r="C2" s="210" t="s">
        <v>38</v>
      </c>
      <c r="D2" s="211"/>
      <c r="E2" s="86" t="s">
        <v>113</v>
      </c>
      <c r="F2" s="235" t="s">
        <v>3</v>
      </c>
      <c r="G2" s="210" t="s">
        <v>38</v>
      </c>
      <c r="H2" s="211"/>
      <c r="I2" s="86" t="s">
        <v>0</v>
      </c>
    </row>
    <row r="3" spans="1:11" ht="19.5" customHeight="1" thickBot="1" x14ac:dyDescent="0.3">
      <c r="B3" s="236"/>
      <c r="C3" s="210"/>
      <c r="D3" s="211"/>
      <c r="E3" s="233" t="s">
        <v>37</v>
      </c>
      <c r="F3" s="236"/>
      <c r="G3" s="210"/>
      <c r="H3" s="211"/>
      <c r="I3" s="233" t="s">
        <v>37</v>
      </c>
    </row>
    <row r="4" spans="1:11" ht="20.25" customHeight="1" thickBot="1" x14ac:dyDescent="0.3">
      <c r="B4" s="39" t="s">
        <v>73</v>
      </c>
      <c r="C4" s="212"/>
      <c r="D4" s="213"/>
      <c r="E4" s="234"/>
      <c r="F4" s="39" t="s">
        <v>73</v>
      </c>
      <c r="G4" s="212"/>
      <c r="H4" s="213"/>
      <c r="I4" s="234"/>
    </row>
    <row r="5" spans="1:11" ht="18" customHeight="1" x14ac:dyDescent="0.25">
      <c r="B5" s="214" t="s">
        <v>5</v>
      </c>
      <c r="C5" s="218" t="s">
        <v>15</v>
      </c>
      <c r="D5" s="88" t="s">
        <v>39</v>
      </c>
      <c r="E5" s="89" t="s">
        <v>114</v>
      </c>
      <c r="F5" s="214" t="s">
        <v>5</v>
      </c>
      <c r="G5" s="218" t="s">
        <v>15</v>
      </c>
      <c r="H5" s="88" t="s">
        <v>39</v>
      </c>
      <c r="I5" s="89" t="s">
        <v>115</v>
      </c>
      <c r="K5" s="183"/>
    </row>
    <row r="6" spans="1:11" ht="15.75" customHeight="1" x14ac:dyDescent="0.25">
      <c r="B6" s="215"/>
      <c r="C6" s="219"/>
      <c r="D6" s="7" t="s">
        <v>16</v>
      </c>
      <c r="E6" s="158" t="s">
        <v>150</v>
      </c>
      <c r="F6" s="215"/>
      <c r="G6" s="219"/>
      <c r="H6" s="7" t="s">
        <v>16</v>
      </c>
      <c r="I6" s="90" t="s">
        <v>172</v>
      </c>
      <c r="K6" s="183"/>
    </row>
    <row r="7" spans="1:11" ht="17.25" customHeight="1" x14ac:dyDescent="0.25">
      <c r="B7" s="215"/>
      <c r="C7" s="219"/>
      <c r="D7" s="7" t="s">
        <v>17</v>
      </c>
      <c r="E7" s="90" t="s">
        <v>127</v>
      </c>
      <c r="F7" s="215"/>
      <c r="G7" s="219"/>
      <c r="H7" s="7" t="s">
        <v>17</v>
      </c>
      <c r="I7" s="90" t="s">
        <v>171</v>
      </c>
      <c r="K7" s="183"/>
    </row>
    <row r="8" spans="1:11" ht="19.5" customHeight="1" x14ac:dyDescent="0.25">
      <c r="B8" s="215"/>
      <c r="C8" s="219"/>
      <c r="D8" s="7" t="s">
        <v>18</v>
      </c>
      <c r="E8" s="90" t="s">
        <v>114</v>
      </c>
      <c r="F8" s="215"/>
      <c r="G8" s="219"/>
      <c r="H8" s="7" t="s">
        <v>18</v>
      </c>
      <c r="I8" s="90" t="s">
        <v>109</v>
      </c>
      <c r="K8" s="183"/>
    </row>
    <row r="9" spans="1:11" ht="18.75" customHeight="1" x14ac:dyDescent="0.25">
      <c r="B9" s="215"/>
      <c r="C9" s="219"/>
      <c r="D9" s="7" t="s">
        <v>19</v>
      </c>
      <c r="E9" s="90" t="s">
        <v>124</v>
      </c>
      <c r="F9" s="215"/>
      <c r="G9" s="219"/>
      <c r="H9" s="7" t="s">
        <v>19</v>
      </c>
      <c r="I9" s="90" t="s">
        <v>155</v>
      </c>
      <c r="K9" s="183"/>
    </row>
    <row r="10" spans="1:11" ht="18" customHeight="1" x14ac:dyDescent="0.25">
      <c r="B10" s="215"/>
      <c r="C10" s="219"/>
      <c r="D10" s="7" t="s">
        <v>20</v>
      </c>
      <c r="E10" s="90" t="s">
        <v>151</v>
      </c>
      <c r="F10" s="215"/>
      <c r="G10" s="219"/>
      <c r="H10" s="7" t="s">
        <v>20</v>
      </c>
      <c r="I10" s="90" t="s">
        <v>114</v>
      </c>
      <c r="K10" s="183"/>
    </row>
    <row r="11" spans="1:11" ht="18" customHeight="1" thickBot="1" x14ac:dyDescent="0.3">
      <c r="B11" s="215"/>
      <c r="C11" s="220"/>
      <c r="D11" s="8" t="s">
        <v>53</v>
      </c>
      <c r="E11" s="91" t="s">
        <v>128</v>
      </c>
      <c r="F11" s="215"/>
      <c r="G11" s="220"/>
      <c r="H11" s="8" t="s">
        <v>53</v>
      </c>
      <c r="I11" s="91" t="s">
        <v>106</v>
      </c>
      <c r="K11" s="183"/>
    </row>
    <row r="12" spans="1:11" ht="21" customHeight="1" x14ac:dyDescent="0.25">
      <c r="B12" s="215"/>
      <c r="C12" s="218" t="s">
        <v>21</v>
      </c>
      <c r="D12" s="88" t="s">
        <v>59</v>
      </c>
      <c r="E12" s="89" t="s">
        <v>152</v>
      </c>
      <c r="F12" s="215"/>
      <c r="G12" s="218" t="s">
        <v>21</v>
      </c>
      <c r="H12" s="88" t="s">
        <v>59</v>
      </c>
      <c r="I12" s="89" t="s">
        <v>177</v>
      </c>
      <c r="K12" s="183"/>
    </row>
    <row r="13" spans="1:11" ht="18" customHeight="1" x14ac:dyDescent="0.25">
      <c r="B13" s="215"/>
      <c r="C13" s="219"/>
      <c r="D13" s="7" t="s">
        <v>60</v>
      </c>
      <c r="E13" s="90" t="s">
        <v>152</v>
      </c>
      <c r="F13" s="215"/>
      <c r="G13" s="219"/>
      <c r="H13" s="7" t="s">
        <v>60</v>
      </c>
      <c r="I13" s="90" t="s">
        <v>115</v>
      </c>
      <c r="K13" s="183"/>
    </row>
    <row r="14" spans="1:11" ht="16.5" customHeight="1" x14ac:dyDescent="0.25">
      <c r="B14" s="215"/>
      <c r="C14" s="219"/>
      <c r="D14" s="7" t="s">
        <v>61</v>
      </c>
      <c r="E14" s="90" t="s">
        <v>107</v>
      </c>
      <c r="F14" s="215"/>
      <c r="G14" s="219"/>
      <c r="H14" s="7" t="s">
        <v>61</v>
      </c>
      <c r="I14" s="90"/>
      <c r="K14" s="183"/>
    </row>
    <row r="15" spans="1:11" ht="40.5" customHeight="1" x14ac:dyDescent="0.25">
      <c r="B15" s="215"/>
      <c r="C15" s="219"/>
      <c r="D15" s="7" t="s">
        <v>62</v>
      </c>
      <c r="E15" s="90" t="s">
        <v>153</v>
      </c>
      <c r="F15" s="215"/>
      <c r="G15" s="219"/>
      <c r="H15" s="7" t="s">
        <v>62</v>
      </c>
      <c r="I15" s="90"/>
      <c r="K15" s="183"/>
    </row>
    <row r="16" spans="1:11" ht="18" customHeight="1" x14ac:dyDescent="0.25">
      <c r="B16" s="215"/>
      <c r="C16" s="219"/>
      <c r="D16" s="7" t="s">
        <v>63</v>
      </c>
      <c r="E16" s="90" t="s">
        <v>149</v>
      </c>
      <c r="F16" s="215"/>
      <c r="G16" s="219"/>
      <c r="H16" s="7" t="s">
        <v>63</v>
      </c>
      <c r="I16" s="90"/>
      <c r="K16" s="183"/>
    </row>
    <row r="17" spans="2:11" ht="18" customHeight="1" x14ac:dyDescent="0.25">
      <c r="B17" s="215"/>
      <c r="C17" s="219"/>
      <c r="D17" s="7" t="s">
        <v>64</v>
      </c>
      <c r="E17" s="90" t="s">
        <v>121</v>
      </c>
      <c r="F17" s="215"/>
      <c r="G17" s="219"/>
      <c r="H17" s="7" t="s">
        <v>64</v>
      </c>
      <c r="I17" s="90"/>
      <c r="K17" s="183"/>
    </row>
    <row r="18" spans="2:11" ht="18" customHeight="1" x14ac:dyDescent="0.25">
      <c r="B18" s="215"/>
      <c r="C18" s="219"/>
      <c r="D18" s="7" t="s">
        <v>65</v>
      </c>
      <c r="E18" s="90" t="s">
        <v>121</v>
      </c>
      <c r="F18" s="215"/>
      <c r="G18" s="219"/>
      <c r="H18" s="7" t="s">
        <v>65</v>
      </c>
      <c r="I18" s="90" t="s">
        <v>109</v>
      </c>
      <c r="K18" s="183"/>
    </row>
    <row r="19" spans="2:11" ht="18" customHeight="1" x14ac:dyDescent="0.25">
      <c r="B19" s="215"/>
      <c r="C19" s="219"/>
      <c r="D19" s="7" t="s">
        <v>66</v>
      </c>
      <c r="E19" s="90" t="s">
        <v>106</v>
      </c>
      <c r="F19" s="215"/>
      <c r="G19" s="219"/>
      <c r="H19" s="7" t="s">
        <v>66</v>
      </c>
      <c r="I19" s="90"/>
      <c r="K19" s="183"/>
    </row>
    <row r="20" spans="2:11" ht="18" customHeight="1" x14ac:dyDescent="0.25">
      <c r="B20" s="215"/>
      <c r="C20" s="219"/>
      <c r="D20" s="7" t="s">
        <v>67</v>
      </c>
      <c r="E20" s="90" t="s">
        <v>154</v>
      </c>
      <c r="F20" s="215"/>
      <c r="G20" s="219"/>
      <c r="H20" s="7" t="s">
        <v>67</v>
      </c>
      <c r="I20" s="90"/>
      <c r="K20" s="183"/>
    </row>
    <row r="21" spans="2:11" ht="18" customHeight="1" x14ac:dyDescent="0.25">
      <c r="B21" s="215"/>
      <c r="C21" s="219"/>
      <c r="D21" s="7" t="s">
        <v>68</v>
      </c>
      <c r="E21" s="90" t="s">
        <v>142</v>
      </c>
      <c r="F21" s="215"/>
      <c r="G21" s="219"/>
      <c r="H21" s="7" t="s">
        <v>68</v>
      </c>
      <c r="I21" s="90"/>
      <c r="K21" s="183"/>
    </row>
    <row r="22" spans="2:11" ht="18" customHeight="1" x14ac:dyDescent="0.25">
      <c r="B22" s="215"/>
      <c r="C22" s="219"/>
      <c r="D22" s="7" t="s">
        <v>69</v>
      </c>
      <c r="E22" s="90" t="s">
        <v>155</v>
      </c>
      <c r="F22" s="215"/>
      <c r="G22" s="219"/>
      <c r="H22" s="7" t="s">
        <v>69</v>
      </c>
      <c r="I22" s="90" t="s">
        <v>107</v>
      </c>
      <c r="K22" s="183"/>
    </row>
    <row r="23" spans="2:11" ht="21.75" customHeight="1" thickBot="1" x14ac:dyDescent="0.3">
      <c r="B23" s="215"/>
      <c r="C23" s="220"/>
      <c r="D23" s="8" t="s">
        <v>70</v>
      </c>
      <c r="E23" s="91" t="s">
        <v>106</v>
      </c>
      <c r="F23" s="215"/>
      <c r="G23" s="220"/>
      <c r="H23" s="8" t="s">
        <v>70</v>
      </c>
      <c r="I23" s="91"/>
      <c r="K23" s="183"/>
    </row>
    <row r="24" spans="2:11" ht="17.25" customHeight="1" x14ac:dyDescent="0.25">
      <c r="B24" s="215"/>
      <c r="C24" s="218" t="s">
        <v>22</v>
      </c>
      <c r="D24" s="88" t="s">
        <v>23</v>
      </c>
      <c r="E24" s="89" t="s">
        <v>156</v>
      </c>
      <c r="F24" s="215"/>
      <c r="G24" s="218" t="s">
        <v>22</v>
      </c>
      <c r="H24" s="88" t="s">
        <v>23</v>
      </c>
      <c r="I24" s="89" t="s">
        <v>123</v>
      </c>
      <c r="K24" s="183"/>
    </row>
    <row r="25" spans="2:11" ht="18.75" customHeight="1" x14ac:dyDescent="0.25">
      <c r="B25" s="215"/>
      <c r="C25" s="219"/>
      <c r="D25" s="7" t="s">
        <v>24</v>
      </c>
      <c r="E25" s="90" t="s">
        <v>135</v>
      </c>
      <c r="F25" s="215"/>
      <c r="G25" s="219"/>
      <c r="H25" s="7" t="s">
        <v>24</v>
      </c>
      <c r="I25" s="90" t="s">
        <v>114</v>
      </c>
      <c r="K25" s="183"/>
    </row>
    <row r="26" spans="2:11" ht="18" customHeight="1" x14ac:dyDescent="0.25">
      <c r="B26" s="215"/>
      <c r="C26" s="219"/>
      <c r="D26" s="7" t="s">
        <v>25</v>
      </c>
      <c r="E26" s="90" t="s">
        <v>157</v>
      </c>
      <c r="F26" s="215"/>
      <c r="G26" s="219"/>
      <c r="H26" s="7" t="s">
        <v>25</v>
      </c>
      <c r="I26" s="90" t="s">
        <v>176</v>
      </c>
      <c r="K26" s="183"/>
    </row>
    <row r="27" spans="2:11" ht="18" customHeight="1" thickBot="1" x14ac:dyDescent="0.3">
      <c r="B27" s="215"/>
      <c r="C27" s="220"/>
      <c r="D27" s="8" t="s">
        <v>26</v>
      </c>
      <c r="E27" s="91" t="s">
        <v>157</v>
      </c>
      <c r="F27" s="215"/>
      <c r="G27" s="220"/>
      <c r="H27" s="8" t="s">
        <v>26</v>
      </c>
      <c r="I27" s="91" t="s">
        <v>175</v>
      </c>
      <c r="K27" s="183"/>
    </row>
    <row r="28" spans="2:11" ht="19.5" customHeight="1" x14ac:dyDescent="0.25">
      <c r="B28" s="215"/>
      <c r="C28" s="218" t="s">
        <v>27</v>
      </c>
      <c r="D28" s="88" t="s">
        <v>28</v>
      </c>
      <c r="E28" s="89" t="s">
        <v>128</v>
      </c>
      <c r="F28" s="215"/>
      <c r="G28" s="218" t="s">
        <v>27</v>
      </c>
      <c r="H28" s="88" t="s">
        <v>28</v>
      </c>
      <c r="I28" s="89" t="s">
        <v>109</v>
      </c>
      <c r="K28" s="183"/>
    </row>
    <row r="29" spans="2:11" ht="21" customHeight="1" x14ac:dyDescent="0.25">
      <c r="B29" s="215"/>
      <c r="C29" s="219"/>
      <c r="D29" s="7" t="s">
        <v>29</v>
      </c>
      <c r="E29" s="90" t="s">
        <v>154</v>
      </c>
      <c r="F29" s="215"/>
      <c r="G29" s="219"/>
      <c r="H29" s="7" t="s">
        <v>29</v>
      </c>
      <c r="I29" s="90" t="s">
        <v>109</v>
      </c>
      <c r="K29" s="183"/>
    </row>
    <row r="30" spans="2:11" ht="18" customHeight="1" x14ac:dyDescent="0.25">
      <c r="B30" s="215"/>
      <c r="C30" s="219"/>
      <c r="D30" s="7" t="s">
        <v>30</v>
      </c>
      <c r="E30" s="90" t="s">
        <v>158</v>
      </c>
      <c r="F30" s="215"/>
      <c r="G30" s="219"/>
      <c r="H30" s="7" t="s">
        <v>30</v>
      </c>
      <c r="I30" s="90" t="s">
        <v>170</v>
      </c>
      <c r="K30" s="183"/>
    </row>
    <row r="31" spans="2:11" ht="18" customHeight="1" x14ac:dyDescent="0.25">
      <c r="B31" s="215"/>
      <c r="C31" s="219"/>
      <c r="D31" s="7" t="s">
        <v>31</v>
      </c>
      <c r="E31" s="90" t="s">
        <v>114</v>
      </c>
      <c r="F31" s="215"/>
      <c r="G31" s="219"/>
      <c r="H31" s="7" t="s">
        <v>31</v>
      </c>
      <c r="I31" s="90" t="s">
        <v>165</v>
      </c>
      <c r="K31" s="183"/>
    </row>
    <row r="32" spans="2:11" ht="20.25" customHeight="1" thickBot="1" x14ac:dyDescent="0.3">
      <c r="B32" s="215"/>
      <c r="C32" s="220"/>
      <c r="D32" s="8" t="s">
        <v>32</v>
      </c>
      <c r="E32" s="91" t="s">
        <v>159</v>
      </c>
      <c r="F32" s="215"/>
      <c r="G32" s="220"/>
      <c r="H32" s="8" t="s">
        <v>32</v>
      </c>
      <c r="I32" s="91" t="s">
        <v>173</v>
      </c>
      <c r="K32" s="183"/>
    </row>
    <row r="33" spans="2:11" ht="21" customHeight="1" x14ac:dyDescent="0.25">
      <c r="B33" s="215"/>
      <c r="C33" s="218" t="s">
        <v>33</v>
      </c>
      <c r="D33" s="88" t="s">
        <v>34</v>
      </c>
      <c r="E33" s="159" t="s">
        <v>160</v>
      </c>
      <c r="F33" s="215"/>
      <c r="G33" s="218" t="s">
        <v>33</v>
      </c>
      <c r="H33" s="88" t="s">
        <v>34</v>
      </c>
      <c r="I33" s="176">
        <v>270</v>
      </c>
      <c r="K33" s="183"/>
    </row>
    <row r="34" spans="2:11" ht="17.25" customHeight="1" x14ac:dyDescent="0.25">
      <c r="B34" s="215"/>
      <c r="C34" s="219"/>
      <c r="D34" s="7" t="s">
        <v>35</v>
      </c>
      <c r="E34" s="160" t="s">
        <v>107</v>
      </c>
      <c r="F34" s="215"/>
      <c r="G34" s="219"/>
      <c r="H34" s="7" t="s">
        <v>35</v>
      </c>
      <c r="I34" s="177">
        <v>9</v>
      </c>
      <c r="K34" s="183"/>
    </row>
    <row r="35" spans="2:11" ht="21" customHeight="1" x14ac:dyDescent="0.25">
      <c r="B35" s="216"/>
      <c r="C35" s="219"/>
      <c r="D35" s="7" t="s">
        <v>51</v>
      </c>
      <c r="E35" s="160" t="s">
        <v>149</v>
      </c>
      <c r="F35" s="216"/>
      <c r="G35" s="219"/>
      <c r="H35" s="7" t="s">
        <v>51</v>
      </c>
      <c r="I35" s="177">
        <v>8</v>
      </c>
      <c r="K35" s="183"/>
    </row>
    <row r="36" spans="2:11" ht="21" customHeight="1" thickBot="1" x14ac:dyDescent="0.3">
      <c r="B36" s="217"/>
      <c r="C36" s="220"/>
      <c r="D36" s="8" t="s">
        <v>36</v>
      </c>
      <c r="E36" s="161" t="s">
        <v>135</v>
      </c>
      <c r="F36" s="217"/>
      <c r="G36" s="220"/>
      <c r="H36" s="8" t="s">
        <v>36</v>
      </c>
      <c r="I36" s="178">
        <v>7</v>
      </c>
      <c r="J36" s="182"/>
      <c r="K36" s="183"/>
    </row>
    <row r="39" spans="2:11" x14ac:dyDescent="0.25">
      <c r="B39" s="40"/>
      <c r="C39" s="40"/>
      <c r="D39" s="40"/>
      <c r="E39" s="40"/>
      <c r="F39" s="36"/>
      <c r="G39" s="36"/>
      <c r="H39" s="36"/>
      <c r="I39" s="36"/>
    </row>
    <row r="40" spans="2:11" ht="15.75" customHeight="1" x14ac:dyDescent="0.25">
      <c r="B40" s="35"/>
      <c r="C40" s="42"/>
      <c r="D40" s="42"/>
      <c r="E40" s="35"/>
      <c r="F40" s="35"/>
      <c r="G40" s="35"/>
      <c r="H40" s="35"/>
      <c r="I40" s="35"/>
      <c r="J40" s="38"/>
    </row>
    <row r="41" spans="2:11" x14ac:dyDescent="0.25">
      <c r="B41" s="35"/>
      <c r="C41" s="42"/>
      <c r="D41" s="42"/>
      <c r="E41" s="42"/>
      <c r="F41" s="35"/>
      <c r="G41" s="35"/>
      <c r="H41" s="35"/>
      <c r="I41" s="35"/>
      <c r="J41" s="38"/>
    </row>
    <row r="42" spans="2:11" x14ac:dyDescent="0.25">
      <c r="B42" s="35"/>
      <c r="C42" s="42"/>
      <c r="D42" s="42"/>
      <c r="E42" s="42"/>
      <c r="F42" s="35"/>
      <c r="G42" s="35"/>
      <c r="H42" s="35"/>
      <c r="I42" s="35"/>
      <c r="J42" s="38"/>
    </row>
    <row r="43" spans="2:11" x14ac:dyDescent="0.25">
      <c r="B43" s="43"/>
      <c r="C43" s="43"/>
      <c r="D43" s="41"/>
      <c r="E43" s="41"/>
      <c r="F43" s="35"/>
      <c r="G43" s="35"/>
      <c r="H43" s="35"/>
      <c r="I43" s="35"/>
      <c r="J43" s="38"/>
    </row>
    <row r="44" spans="2:11" x14ac:dyDescent="0.25">
      <c r="B44" s="43"/>
      <c r="C44" s="43"/>
      <c r="D44" s="41"/>
      <c r="E44" s="41"/>
      <c r="F44" s="35"/>
      <c r="G44" s="35"/>
      <c r="H44" s="35"/>
      <c r="I44" s="35"/>
      <c r="J44" s="38"/>
    </row>
    <row r="45" spans="2:11" x14ac:dyDescent="0.25">
      <c r="B45" s="43"/>
      <c r="C45" s="43"/>
      <c r="D45" s="41"/>
      <c r="E45" s="41"/>
      <c r="F45" s="35"/>
      <c r="G45" s="35"/>
      <c r="H45" s="35"/>
      <c r="I45" s="35"/>
      <c r="J45" s="38"/>
    </row>
    <row r="46" spans="2:11" x14ac:dyDescent="0.25">
      <c r="B46" s="43"/>
      <c r="C46" s="43"/>
      <c r="D46" s="41"/>
      <c r="E46" s="41"/>
      <c r="F46" s="35"/>
      <c r="G46" s="35"/>
      <c r="H46" s="35"/>
      <c r="I46" s="35"/>
      <c r="J46" s="38"/>
    </row>
    <row r="47" spans="2:11" x14ac:dyDescent="0.25">
      <c r="B47" s="43"/>
      <c r="C47" s="43"/>
      <c r="D47" s="41"/>
      <c r="E47" s="41"/>
      <c r="F47" s="35"/>
      <c r="G47" s="35"/>
      <c r="H47" s="35"/>
      <c r="I47" s="35" t="s">
        <v>174</v>
      </c>
      <c r="J47" s="38"/>
    </row>
    <row r="48" spans="2:11" x14ac:dyDescent="0.25">
      <c r="B48" s="43"/>
      <c r="C48" s="43"/>
      <c r="D48" s="41"/>
      <c r="E48" s="41"/>
      <c r="F48" s="35"/>
      <c r="G48" s="35"/>
      <c r="H48" s="35"/>
      <c r="I48" s="35"/>
      <c r="J48" s="38"/>
    </row>
    <row r="49" spans="2:10" x14ac:dyDescent="0.25">
      <c r="B49" s="43"/>
      <c r="C49" s="43"/>
      <c r="D49" s="41"/>
      <c r="E49" s="41"/>
      <c r="F49" s="35"/>
      <c r="G49" s="35"/>
      <c r="H49" s="35"/>
      <c r="I49" s="35"/>
      <c r="J49" s="38"/>
    </row>
    <row r="50" spans="2:10" x14ac:dyDescent="0.25">
      <c r="B50" s="43"/>
      <c r="C50" s="43"/>
      <c r="D50" s="41"/>
      <c r="E50" s="42"/>
      <c r="F50" s="35"/>
      <c r="G50" s="35"/>
      <c r="H50" s="35"/>
      <c r="I50" s="35"/>
      <c r="J50" s="38"/>
    </row>
    <row r="51" spans="2:10" x14ac:dyDescent="0.25">
      <c r="B51" s="43"/>
      <c r="C51" s="43"/>
      <c r="D51" s="41"/>
      <c r="E51" s="42"/>
      <c r="F51" s="35"/>
      <c r="G51" s="35"/>
      <c r="H51" s="35"/>
      <c r="I51" s="35"/>
      <c r="J51" s="38"/>
    </row>
    <row r="52" spans="2:10" x14ac:dyDescent="0.25">
      <c r="B52" s="43"/>
      <c r="C52" s="43"/>
      <c r="D52" s="41"/>
      <c r="E52" s="42"/>
      <c r="F52" s="35"/>
      <c r="G52" s="35"/>
      <c r="H52" s="35"/>
      <c r="I52" s="35"/>
      <c r="J52" s="38"/>
    </row>
    <row r="53" spans="2:10" x14ac:dyDescent="0.25">
      <c r="B53" s="43"/>
      <c r="C53" s="43"/>
      <c r="D53" s="41"/>
      <c r="E53" s="42"/>
      <c r="F53" s="35"/>
      <c r="G53" s="35"/>
      <c r="H53" s="35"/>
      <c r="I53" s="35"/>
      <c r="J53" s="38"/>
    </row>
    <row r="54" spans="2:10" x14ac:dyDescent="0.25">
      <c r="B54" s="43"/>
      <c r="C54" s="43"/>
      <c r="D54" s="41"/>
      <c r="E54" s="42"/>
      <c r="F54" s="35"/>
      <c r="G54" s="35"/>
      <c r="H54" s="35"/>
      <c r="I54" s="35"/>
      <c r="J54" s="38"/>
    </row>
    <row r="55" spans="2:10" x14ac:dyDescent="0.25">
      <c r="B55" s="43"/>
      <c r="C55" s="43"/>
      <c r="D55" s="41"/>
      <c r="E55" s="42"/>
      <c r="F55" s="35"/>
      <c r="G55" s="35"/>
      <c r="H55" s="35"/>
      <c r="I55" s="35"/>
      <c r="J55" s="38"/>
    </row>
    <row r="56" spans="2:10" x14ac:dyDescent="0.25">
      <c r="B56" s="43"/>
      <c r="C56" s="43"/>
      <c r="D56" s="41"/>
      <c r="E56" s="42"/>
      <c r="F56" s="35"/>
      <c r="G56" s="35"/>
      <c r="H56" s="35"/>
      <c r="I56" s="35"/>
      <c r="J56" s="38"/>
    </row>
    <row r="57" spans="2:10" x14ac:dyDescent="0.25">
      <c r="B57" s="43"/>
      <c r="C57" s="43"/>
      <c r="D57" s="41"/>
      <c r="E57" s="42"/>
      <c r="F57" s="35"/>
      <c r="G57" s="35"/>
      <c r="H57" s="35"/>
      <c r="I57" s="35"/>
      <c r="J57" s="38"/>
    </row>
    <row r="58" spans="2:10" x14ac:dyDescent="0.25">
      <c r="B58" s="43"/>
      <c r="C58" s="43"/>
      <c r="D58" s="41"/>
      <c r="E58" s="42"/>
      <c r="F58" s="35"/>
      <c r="G58" s="35"/>
      <c r="H58" s="35"/>
      <c r="I58" s="35"/>
      <c r="J58" s="38"/>
    </row>
    <row r="59" spans="2:10" x14ac:dyDescent="0.25">
      <c r="B59" s="43"/>
      <c r="C59" s="43"/>
      <c r="D59" s="41"/>
      <c r="E59" s="42"/>
      <c r="F59" s="35"/>
      <c r="G59" s="35"/>
      <c r="H59" s="35"/>
      <c r="I59" s="35"/>
      <c r="J59" s="38"/>
    </row>
    <row r="60" spans="2:10" x14ac:dyDescent="0.25">
      <c r="B60" s="43"/>
      <c r="C60" s="43"/>
      <c r="D60" s="41"/>
      <c r="E60" s="42"/>
      <c r="F60" s="35"/>
      <c r="G60" s="35"/>
      <c r="H60" s="35"/>
      <c r="I60" s="35"/>
      <c r="J60" s="38"/>
    </row>
    <row r="61" spans="2:10" x14ac:dyDescent="0.25">
      <c r="B61" s="43"/>
      <c r="C61" s="43"/>
      <c r="D61" s="41"/>
      <c r="E61" s="42"/>
      <c r="F61" s="35"/>
      <c r="G61" s="35"/>
      <c r="H61" s="35"/>
      <c r="I61" s="35"/>
      <c r="J61" s="38"/>
    </row>
    <row r="62" spans="2:10" x14ac:dyDescent="0.25">
      <c r="B62" s="43"/>
      <c r="C62" s="43"/>
      <c r="D62" s="41"/>
      <c r="E62" s="42"/>
      <c r="F62" s="35"/>
      <c r="G62" s="35"/>
      <c r="H62" s="35"/>
      <c r="I62" s="35"/>
      <c r="J62" s="35"/>
    </row>
    <row r="63" spans="2:10" x14ac:dyDescent="0.25">
      <c r="B63" s="43"/>
      <c r="C63" s="43"/>
      <c r="D63" s="41"/>
      <c r="E63" s="42"/>
      <c r="F63" s="35"/>
      <c r="G63" s="35"/>
      <c r="H63" s="35"/>
      <c r="I63" s="35"/>
      <c r="J63" s="35"/>
    </row>
    <row r="64" spans="2:10" x14ac:dyDescent="0.25">
      <c r="B64" s="43"/>
      <c r="C64" s="43"/>
      <c r="D64" s="41"/>
      <c r="E64" s="42"/>
      <c r="F64" s="35"/>
      <c r="G64" s="35"/>
      <c r="H64" s="35"/>
      <c r="I64" s="35"/>
      <c r="J64" s="35"/>
    </row>
    <row r="65" spans="2:10" x14ac:dyDescent="0.25">
      <c r="B65" s="43"/>
      <c r="C65" s="43"/>
      <c r="D65" s="41"/>
      <c r="E65" s="42"/>
      <c r="F65" s="35"/>
      <c r="G65" s="35"/>
      <c r="H65" s="35"/>
      <c r="I65" s="35"/>
      <c r="J65" s="35"/>
    </row>
    <row r="66" spans="2:10" x14ac:dyDescent="0.25">
      <c r="B66" s="43"/>
      <c r="C66" s="43"/>
      <c r="D66" s="41"/>
      <c r="E66" s="35"/>
      <c r="F66" s="35"/>
      <c r="G66" s="35"/>
      <c r="H66" s="35"/>
      <c r="I66" s="35"/>
      <c r="J66" s="35"/>
    </row>
    <row r="67" spans="2:10" x14ac:dyDescent="0.25">
      <c r="B67" s="43"/>
      <c r="C67" s="43"/>
      <c r="D67" s="41"/>
      <c r="E67" s="35"/>
      <c r="F67" s="35"/>
      <c r="G67" s="35"/>
      <c r="H67" s="35"/>
      <c r="I67" s="35"/>
      <c r="J67" s="35"/>
    </row>
    <row r="68" spans="2:10" x14ac:dyDescent="0.25">
      <c r="B68" s="43"/>
      <c r="C68" s="43"/>
      <c r="D68" s="41"/>
      <c r="E68" s="35"/>
      <c r="F68" s="35"/>
      <c r="G68" s="35"/>
      <c r="H68" s="35"/>
      <c r="I68" s="35"/>
      <c r="J68" s="35"/>
    </row>
    <row r="69" spans="2:10" x14ac:dyDescent="0.25">
      <c r="B69" s="43"/>
      <c r="C69" s="43"/>
      <c r="D69" s="41"/>
      <c r="E69" s="35"/>
      <c r="F69" s="35"/>
      <c r="G69" s="35"/>
      <c r="H69" s="35"/>
      <c r="I69" s="35"/>
      <c r="J69" s="35"/>
    </row>
    <row r="70" spans="2:10" x14ac:dyDescent="0.25">
      <c r="B70" s="40"/>
      <c r="C70" s="40"/>
      <c r="D70" s="40"/>
      <c r="E70" s="40"/>
      <c r="F70" s="35"/>
      <c r="G70" s="35"/>
      <c r="H70" s="35"/>
      <c r="I70" s="35"/>
      <c r="J70" s="35"/>
    </row>
    <row r="71" spans="2:10" x14ac:dyDescent="0.25">
      <c r="B71" s="40"/>
      <c r="C71" s="40"/>
      <c r="D71" s="40"/>
      <c r="E71" s="40"/>
      <c r="F71" s="35"/>
      <c r="G71" s="35"/>
      <c r="H71" s="35"/>
      <c r="I71" s="35"/>
      <c r="J71" s="35"/>
    </row>
    <row r="72" spans="2:10" x14ac:dyDescent="0.25">
      <c r="B72" s="40"/>
      <c r="C72" s="40"/>
      <c r="D72" s="40"/>
      <c r="E72" s="40"/>
      <c r="F72" s="35"/>
      <c r="G72" s="35"/>
      <c r="H72" s="35"/>
      <c r="I72" s="35"/>
      <c r="J72" s="35"/>
    </row>
    <row r="73" spans="2:10" ht="15.75" customHeight="1" x14ac:dyDescent="0.25">
      <c r="B73" s="35"/>
      <c r="C73" s="42"/>
      <c r="D73" s="42"/>
      <c r="E73" s="35"/>
      <c r="F73" s="35"/>
      <c r="G73" s="35"/>
      <c r="H73" s="35"/>
      <c r="I73" s="35"/>
      <c r="J73" s="35"/>
    </row>
    <row r="74" spans="2:10" x14ac:dyDescent="0.25">
      <c r="B74" s="35"/>
      <c r="C74" s="42"/>
      <c r="D74" s="42"/>
      <c r="E74" s="42"/>
      <c r="F74" s="35"/>
      <c r="G74" s="35"/>
      <c r="H74" s="35"/>
      <c r="I74" s="35"/>
      <c r="J74" s="35"/>
    </row>
    <row r="75" spans="2:10" x14ac:dyDescent="0.25">
      <c r="B75" s="35"/>
      <c r="C75" s="42"/>
      <c r="D75" s="42"/>
      <c r="E75" s="42"/>
      <c r="F75" s="35"/>
      <c r="G75" s="35"/>
      <c r="H75" s="35"/>
      <c r="I75" s="35"/>
      <c r="J75" s="35"/>
    </row>
    <row r="76" spans="2:10" x14ac:dyDescent="0.25">
      <c r="B76" s="43"/>
      <c r="C76" s="43"/>
      <c r="D76" s="41"/>
      <c r="E76" s="41"/>
      <c r="F76" s="35"/>
      <c r="G76" s="35"/>
      <c r="H76" s="35"/>
      <c r="I76" s="35"/>
      <c r="J76" s="35"/>
    </row>
    <row r="77" spans="2:10" x14ac:dyDescent="0.25">
      <c r="B77" s="43"/>
      <c r="C77" s="43"/>
      <c r="D77" s="41"/>
      <c r="E77" s="41"/>
      <c r="F77" s="35"/>
      <c r="G77" s="35"/>
      <c r="H77" s="35"/>
      <c r="I77" s="35"/>
      <c r="J77" s="35"/>
    </row>
    <row r="78" spans="2:10" x14ac:dyDescent="0.25">
      <c r="B78" s="43"/>
      <c r="C78" s="43"/>
      <c r="D78" s="41"/>
      <c r="E78" s="41"/>
      <c r="F78" s="35"/>
      <c r="G78" s="35"/>
      <c r="H78" s="35"/>
      <c r="I78" s="35"/>
      <c r="J78" s="35"/>
    </row>
    <row r="79" spans="2:10" x14ac:dyDescent="0.25">
      <c r="B79" s="43"/>
      <c r="C79" s="43"/>
      <c r="D79" s="41"/>
      <c r="E79" s="41"/>
      <c r="F79" s="35"/>
      <c r="G79" s="35"/>
      <c r="H79" s="35"/>
      <c r="I79" s="35"/>
      <c r="J79" s="35"/>
    </row>
    <row r="80" spans="2:10" x14ac:dyDescent="0.25">
      <c r="B80" s="43"/>
      <c r="C80" s="43"/>
      <c r="D80" s="41"/>
      <c r="E80" s="41"/>
      <c r="F80" s="35"/>
      <c r="G80" s="35"/>
      <c r="H80" s="35"/>
      <c r="I80" s="35"/>
      <c r="J80" s="35"/>
    </row>
    <row r="81" spans="2:10" x14ac:dyDescent="0.25">
      <c r="B81" s="43"/>
      <c r="C81" s="43"/>
      <c r="D81" s="41"/>
      <c r="E81" s="41"/>
      <c r="F81" s="35"/>
      <c r="G81" s="35"/>
      <c r="H81" s="35"/>
      <c r="I81" s="35"/>
      <c r="J81" s="35"/>
    </row>
    <row r="82" spans="2:10" x14ac:dyDescent="0.25">
      <c r="B82" s="43"/>
      <c r="C82" s="43"/>
      <c r="D82" s="41"/>
      <c r="E82" s="41"/>
      <c r="F82" s="35"/>
      <c r="G82" s="35"/>
      <c r="H82" s="35"/>
      <c r="I82" s="35"/>
      <c r="J82" s="35"/>
    </row>
    <row r="83" spans="2:10" x14ac:dyDescent="0.25">
      <c r="B83" s="43"/>
      <c r="C83" s="43"/>
      <c r="D83" s="41"/>
      <c r="E83" s="42"/>
      <c r="F83" s="35"/>
      <c r="G83" s="35"/>
      <c r="H83" s="35"/>
      <c r="I83" s="35"/>
      <c r="J83" s="35"/>
    </row>
    <row r="84" spans="2:10" x14ac:dyDescent="0.25">
      <c r="B84" s="43"/>
      <c r="C84" s="43"/>
      <c r="D84" s="41"/>
      <c r="E84" s="42"/>
      <c r="F84" s="35"/>
      <c r="G84" s="35"/>
      <c r="H84" s="35"/>
      <c r="I84" s="35"/>
      <c r="J84" s="35"/>
    </row>
    <row r="85" spans="2:10" x14ac:dyDescent="0.25">
      <c r="B85" s="43"/>
      <c r="C85" s="43"/>
      <c r="D85" s="41"/>
      <c r="E85" s="42"/>
      <c r="F85" s="35"/>
      <c r="G85" s="35"/>
      <c r="H85" s="35"/>
      <c r="I85" s="35"/>
      <c r="J85" s="35"/>
    </row>
    <row r="86" spans="2:10" x14ac:dyDescent="0.25">
      <c r="B86" s="43"/>
      <c r="C86" s="43"/>
      <c r="D86" s="41"/>
      <c r="E86" s="42"/>
      <c r="F86" s="35"/>
      <c r="G86" s="35"/>
      <c r="H86" s="35"/>
      <c r="I86" s="35"/>
      <c r="J86" s="35"/>
    </row>
    <row r="87" spans="2:10" x14ac:dyDescent="0.25">
      <c r="B87" s="43"/>
      <c r="C87" s="43"/>
      <c r="D87" s="41"/>
      <c r="E87" s="42"/>
      <c r="F87" s="35"/>
      <c r="G87" s="35"/>
      <c r="H87" s="35"/>
      <c r="I87" s="35"/>
      <c r="J87" s="35"/>
    </row>
    <row r="88" spans="2:10" x14ac:dyDescent="0.25">
      <c r="B88" s="43"/>
      <c r="C88" s="43"/>
      <c r="D88" s="41"/>
      <c r="E88" s="42"/>
      <c r="F88" s="35"/>
      <c r="G88" s="35"/>
      <c r="H88" s="35"/>
      <c r="I88" s="35"/>
      <c r="J88" s="35"/>
    </row>
    <row r="89" spans="2:10" x14ac:dyDescent="0.25">
      <c r="B89" s="43"/>
      <c r="C89" s="43"/>
      <c r="D89" s="41"/>
      <c r="E89" s="42"/>
      <c r="F89" s="35"/>
      <c r="G89" s="35"/>
      <c r="H89" s="35"/>
      <c r="I89" s="35"/>
      <c r="J89" s="35"/>
    </row>
    <row r="90" spans="2:10" ht="19.5" customHeight="1" x14ac:dyDescent="0.25">
      <c r="B90" s="43"/>
      <c r="C90" s="43"/>
      <c r="D90" s="41"/>
      <c r="E90" s="42"/>
      <c r="F90" s="35"/>
      <c r="G90" s="35"/>
      <c r="H90" s="35"/>
      <c r="I90" s="35"/>
      <c r="J90" s="35"/>
    </row>
    <row r="91" spans="2:10" x14ac:dyDescent="0.25">
      <c r="B91" s="43"/>
      <c r="C91" s="43"/>
      <c r="D91" s="41"/>
      <c r="E91" s="42"/>
      <c r="F91" s="35"/>
      <c r="G91" s="35"/>
      <c r="H91" s="35"/>
      <c r="I91" s="35"/>
      <c r="J91" s="35"/>
    </row>
    <row r="92" spans="2:10" x14ac:dyDescent="0.25">
      <c r="B92" s="43"/>
      <c r="C92" s="43"/>
      <c r="D92" s="41"/>
      <c r="E92" s="42"/>
      <c r="F92" s="35"/>
      <c r="G92" s="35"/>
      <c r="H92" s="35"/>
      <c r="I92" s="35"/>
      <c r="J92" s="35"/>
    </row>
    <row r="93" spans="2:10" x14ac:dyDescent="0.25">
      <c r="B93" s="43"/>
      <c r="C93" s="43"/>
      <c r="D93" s="41"/>
      <c r="E93" s="42"/>
      <c r="F93" s="35"/>
      <c r="G93" s="35"/>
      <c r="H93" s="35"/>
      <c r="I93" s="35"/>
      <c r="J93" s="35"/>
    </row>
    <row r="94" spans="2:10" x14ac:dyDescent="0.25">
      <c r="B94" s="43"/>
      <c r="C94" s="43"/>
      <c r="D94" s="41"/>
      <c r="E94" s="42"/>
      <c r="F94" s="35"/>
      <c r="G94" s="35"/>
      <c r="H94" s="35"/>
      <c r="I94" s="35"/>
      <c r="J94" s="35"/>
    </row>
    <row r="95" spans="2:10" x14ac:dyDescent="0.25">
      <c r="B95" s="43"/>
      <c r="C95" s="43"/>
      <c r="D95" s="41"/>
      <c r="E95" s="42"/>
      <c r="F95" s="35"/>
      <c r="G95" s="35"/>
      <c r="H95" s="35"/>
      <c r="I95" s="35"/>
      <c r="J95" s="35"/>
    </row>
    <row r="96" spans="2:10" x14ac:dyDescent="0.25">
      <c r="B96" s="43"/>
      <c r="C96" s="43"/>
      <c r="D96" s="41"/>
      <c r="E96" s="42"/>
      <c r="F96" s="35"/>
      <c r="G96" s="35"/>
      <c r="H96" s="35"/>
      <c r="I96" s="35"/>
      <c r="J96" s="35"/>
    </row>
    <row r="97" spans="2:10" x14ac:dyDescent="0.25">
      <c r="B97" s="43"/>
      <c r="C97" s="43"/>
      <c r="D97" s="41"/>
      <c r="E97" s="42"/>
      <c r="F97" s="35"/>
      <c r="G97" s="35"/>
      <c r="H97" s="35"/>
      <c r="I97" s="35"/>
      <c r="J97" s="35"/>
    </row>
    <row r="98" spans="2:10" x14ac:dyDescent="0.25">
      <c r="B98" s="43"/>
      <c r="C98" s="43"/>
      <c r="D98" s="41"/>
      <c r="E98" s="42"/>
      <c r="F98" s="35"/>
      <c r="G98" s="35"/>
      <c r="H98" s="35"/>
      <c r="I98" s="35"/>
      <c r="J98" s="35"/>
    </row>
    <row r="99" spans="2:10" x14ac:dyDescent="0.25">
      <c r="B99" s="43"/>
      <c r="C99" s="43"/>
      <c r="D99" s="41"/>
      <c r="E99" s="35"/>
      <c r="F99" s="35"/>
      <c r="G99" s="35"/>
      <c r="H99" s="35"/>
      <c r="I99" s="35"/>
      <c r="J99" s="35"/>
    </row>
    <row r="100" spans="2:10" x14ac:dyDescent="0.25">
      <c r="B100" s="43"/>
      <c r="C100" s="43"/>
      <c r="D100" s="41"/>
      <c r="E100" s="35"/>
      <c r="F100" s="35"/>
      <c r="G100" s="35"/>
      <c r="H100" s="35"/>
      <c r="I100" s="35"/>
      <c r="J100" s="35"/>
    </row>
    <row r="101" spans="2:10" x14ac:dyDescent="0.25">
      <c r="B101" s="43"/>
      <c r="C101" s="43"/>
      <c r="D101" s="41"/>
      <c r="E101" s="35"/>
      <c r="F101" s="35"/>
      <c r="G101" s="35"/>
      <c r="H101" s="35"/>
      <c r="I101" s="35"/>
      <c r="J101" s="35"/>
    </row>
    <row r="102" spans="2:10" x14ac:dyDescent="0.25">
      <c r="B102" s="43"/>
      <c r="C102" s="43"/>
      <c r="D102" s="41"/>
      <c r="E102" s="35"/>
      <c r="F102" s="35"/>
      <c r="G102" s="35"/>
      <c r="H102" s="35"/>
      <c r="I102" s="35"/>
      <c r="J102" s="35"/>
    </row>
    <row r="103" spans="2:10" x14ac:dyDescent="0.25">
      <c r="F103" s="36"/>
      <c r="G103" s="36"/>
      <c r="H103" s="36"/>
      <c r="I103" s="36"/>
      <c r="J103" s="36"/>
    </row>
    <row r="104" spans="2:10" x14ac:dyDescent="0.25">
      <c r="F104" s="36"/>
      <c r="G104" s="36"/>
      <c r="H104" s="36"/>
      <c r="I104" s="36"/>
      <c r="J104" s="36"/>
    </row>
    <row r="105" spans="2:10" x14ac:dyDescent="0.25">
      <c r="F105" s="36"/>
      <c r="G105" s="36"/>
      <c r="H105" s="36"/>
      <c r="I105" s="36"/>
      <c r="J105" s="36"/>
    </row>
  </sheetData>
  <mergeCells count="18">
    <mergeCell ref="G2:H4"/>
    <mergeCell ref="E3:E4"/>
    <mergeCell ref="I3:I4"/>
    <mergeCell ref="F2:F3"/>
    <mergeCell ref="B2:B3"/>
    <mergeCell ref="C2:D4"/>
    <mergeCell ref="B5:B36"/>
    <mergeCell ref="C5:C11"/>
    <mergeCell ref="F5:F36"/>
    <mergeCell ref="G5:G11"/>
    <mergeCell ref="C12:C23"/>
    <mergeCell ref="G12:G23"/>
    <mergeCell ref="C24:C27"/>
    <mergeCell ref="G24:G27"/>
    <mergeCell ref="C28:C32"/>
    <mergeCell ref="G28:G32"/>
    <mergeCell ref="C33:C36"/>
    <mergeCell ref="G33:G36"/>
  </mergeCells>
  <phoneticPr fontId="1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5336-B888-4F50-86AF-F9531A8A4A8E}">
  <sheetPr>
    <tabColor theme="5" tint="0.39997558519241921"/>
  </sheetPr>
  <dimension ref="A1:M124"/>
  <sheetViews>
    <sheetView topLeftCell="B1" zoomScale="60" zoomScaleNormal="60" workbookViewId="0">
      <selection activeCell="J2" sqref="J2:J36"/>
    </sheetView>
  </sheetViews>
  <sheetFormatPr baseColWidth="10" defaultRowHeight="15" x14ac:dyDescent="0.25"/>
  <cols>
    <col min="1" max="1" width="11" customWidth="1"/>
    <col min="2" max="2" width="18.7109375" customWidth="1"/>
    <col min="3" max="3" width="25.28515625" customWidth="1"/>
    <col min="4" max="4" width="18" customWidth="1"/>
    <col min="5" max="5" width="17.5703125" customWidth="1"/>
    <col min="6" max="6" width="20.85546875" customWidth="1"/>
    <col min="8" max="8" width="18.28515625" customWidth="1"/>
    <col min="9" max="9" width="20" customWidth="1"/>
    <col min="10" max="10" width="22.28515625" customWidth="1"/>
    <col min="11" max="12" width="11.5703125" customWidth="1"/>
  </cols>
  <sheetData>
    <row r="1" spans="1:13" ht="108" customHeight="1" thickBot="1" x14ac:dyDescent="0.3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34"/>
    </row>
    <row r="2" spans="1:13" ht="17.25" customHeight="1" thickBot="1" x14ac:dyDescent="0.3">
      <c r="A2" s="35"/>
      <c r="B2" s="235" t="s">
        <v>3</v>
      </c>
      <c r="C2" s="210" t="s">
        <v>38</v>
      </c>
      <c r="D2" s="211"/>
      <c r="E2" s="86" t="s">
        <v>113</v>
      </c>
      <c r="F2" s="235" t="s">
        <v>3</v>
      </c>
      <c r="G2" s="210" t="s">
        <v>38</v>
      </c>
      <c r="H2" s="211"/>
      <c r="I2" s="86" t="s">
        <v>0</v>
      </c>
      <c r="J2" s="35"/>
      <c r="K2" s="35"/>
      <c r="L2" s="35"/>
      <c r="M2" s="36"/>
    </row>
    <row r="3" spans="1:13" ht="19.5" customHeight="1" thickBot="1" x14ac:dyDescent="0.3">
      <c r="A3" s="35"/>
      <c r="B3" s="236"/>
      <c r="C3" s="210"/>
      <c r="D3" s="211"/>
      <c r="E3" s="233" t="s">
        <v>37</v>
      </c>
      <c r="F3" s="236"/>
      <c r="G3" s="210"/>
      <c r="H3" s="211"/>
      <c r="I3" s="233" t="s">
        <v>37</v>
      </c>
      <c r="J3" s="35"/>
      <c r="K3" s="35"/>
      <c r="L3" s="35"/>
      <c r="M3" s="36"/>
    </row>
    <row r="4" spans="1:13" ht="20.25" customHeight="1" thickBot="1" x14ac:dyDescent="0.3">
      <c r="A4" s="35"/>
      <c r="B4" s="39" t="s">
        <v>73</v>
      </c>
      <c r="C4" s="212"/>
      <c r="D4" s="213"/>
      <c r="E4" s="234"/>
      <c r="F4" s="39" t="s">
        <v>73</v>
      </c>
      <c r="G4" s="212"/>
      <c r="H4" s="213"/>
      <c r="I4" s="234"/>
      <c r="J4" s="35"/>
      <c r="K4" s="35"/>
      <c r="L4" s="35"/>
      <c r="M4" s="36"/>
    </row>
    <row r="5" spans="1:13" ht="18" customHeight="1" x14ac:dyDescent="0.25">
      <c r="A5" s="43"/>
      <c r="B5" s="214" t="s">
        <v>5</v>
      </c>
      <c r="C5" s="218" t="s">
        <v>15</v>
      </c>
      <c r="D5" s="88" t="s">
        <v>39</v>
      </c>
      <c r="E5" s="89" t="s">
        <v>115</v>
      </c>
      <c r="F5" s="214" t="s">
        <v>5</v>
      </c>
      <c r="G5" s="218" t="s">
        <v>15</v>
      </c>
      <c r="H5" s="88" t="s">
        <v>39</v>
      </c>
      <c r="I5" s="89" t="s">
        <v>114</v>
      </c>
      <c r="J5" s="180"/>
      <c r="K5" s="35"/>
      <c r="L5" s="35"/>
      <c r="M5" s="147"/>
    </row>
    <row r="6" spans="1:13" ht="15.75" customHeight="1" x14ac:dyDescent="0.25">
      <c r="A6" s="43"/>
      <c r="B6" s="215"/>
      <c r="C6" s="219"/>
      <c r="D6" s="7" t="s">
        <v>16</v>
      </c>
      <c r="E6" s="90" t="s">
        <v>134</v>
      </c>
      <c r="F6" s="215"/>
      <c r="G6" s="219"/>
      <c r="H6" s="7" t="s">
        <v>16</v>
      </c>
      <c r="I6" s="90" t="s">
        <v>167</v>
      </c>
      <c r="J6" s="146"/>
      <c r="K6" s="35"/>
      <c r="L6" s="35"/>
      <c r="M6" s="147"/>
    </row>
    <row r="7" spans="1:13" ht="17.25" customHeight="1" x14ac:dyDescent="0.25">
      <c r="A7" s="43"/>
      <c r="B7" s="215"/>
      <c r="C7" s="219"/>
      <c r="D7" s="7" t="s">
        <v>17</v>
      </c>
      <c r="E7" s="90" t="s">
        <v>136</v>
      </c>
      <c r="F7" s="215"/>
      <c r="G7" s="219"/>
      <c r="H7" s="7" t="s">
        <v>17</v>
      </c>
      <c r="I7" s="90" t="s">
        <v>164</v>
      </c>
      <c r="J7" s="146"/>
      <c r="K7" s="35"/>
      <c r="L7" s="35"/>
      <c r="M7" s="147"/>
    </row>
    <row r="8" spans="1:13" ht="19.5" customHeight="1" x14ac:dyDescent="0.25">
      <c r="A8" s="43"/>
      <c r="B8" s="215"/>
      <c r="C8" s="219"/>
      <c r="D8" s="7" t="s">
        <v>18</v>
      </c>
      <c r="E8" s="90"/>
      <c r="F8" s="215"/>
      <c r="G8" s="219"/>
      <c r="H8" s="7" t="s">
        <v>18</v>
      </c>
      <c r="I8" s="90" t="s">
        <v>106</v>
      </c>
      <c r="J8" s="146"/>
      <c r="K8" s="35"/>
      <c r="L8" s="35"/>
      <c r="M8" s="147"/>
    </row>
    <row r="9" spans="1:13" ht="18.75" customHeight="1" x14ac:dyDescent="0.25">
      <c r="A9" s="43"/>
      <c r="B9" s="215"/>
      <c r="C9" s="219"/>
      <c r="D9" s="7" t="s">
        <v>19</v>
      </c>
      <c r="E9" s="90" t="s">
        <v>125</v>
      </c>
      <c r="F9" s="215"/>
      <c r="G9" s="219"/>
      <c r="H9" s="7" t="s">
        <v>19</v>
      </c>
      <c r="I9" s="90" t="s">
        <v>127</v>
      </c>
      <c r="J9" s="146"/>
      <c r="K9" s="35"/>
      <c r="L9" s="35"/>
      <c r="M9" s="147"/>
    </row>
    <row r="10" spans="1:13" ht="18" customHeight="1" x14ac:dyDescent="0.25">
      <c r="A10" s="43"/>
      <c r="B10" s="215"/>
      <c r="C10" s="219"/>
      <c r="D10" s="7" t="s">
        <v>20</v>
      </c>
      <c r="E10" s="90" t="s">
        <v>117</v>
      </c>
      <c r="F10" s="215"/>
      <c r="G10" s="219"/>
      <c r="H10" s="7" t="s">
        <v>20</v>
      </c>
      <c r="I10" s="90" t="s">
        <v>149</v>
      </c>
      <c r="J10" s="146"/>
      <c r="K10" s="35"/>
      <c r="L10" s="35"/>
      <c r="M10" s="147"/>
    </row>
    <row r="11" spans="1:13" ht="18" customHeight="1" thickBot="1" x14ac:dyDescent="0.3">
      <c r="A11" s="43"/>
      <c r="B11" s="215"/>
      <c r="C11" s="220"/>
      <c r="D11" s="8" t="s">
        <v>53</v>
      </c>
      <c r="E11" s="91" t="s">
        <v>109</v>
      </c>
      <c r="F11" s="215"/>
      <c r="G11" s="220"/>
      <c r="H11" s="8" t="s">
        <v>53</v>
      </c>
      <c r="I11" s="91"/>
      <c r="J11" s="146"/>
      <c r="K11" s="35"/>
      <c r="L11" s="35"/>
      <c r="M11" s="147"/>
    </row>
    <row r="12" spans="1:13" ht="21" customHeight="1" x14ac:dyDescent="0.25">
      <c r="A12" s="43"/>
      <c r="B12" s="215"/>
      <c r="C12" s="218" t="s">
        <v>21</v>
      </c>
      <c r="D12" s="88" t="s">
        <v>59</v>
      </c>
      <c r="E12" s="89" t="s">
        <v>118</v>
      </c>
      <c r="F12" s="215"/>
      <c r="G12" s="218" t="s">
        <v>21</v>
      </c>
      <c r="H12" s="88" t="s">
        <v>59</v>
      </c>
      <c r="I12" s="89" t="s">
        <v>165</v>
      </c>
      <c r="J12" s="180"/>
      <c r="K12" s="35"/>
      <c r="L12" s="35"/>
      <c r="M12" s="147"/>
    </row>
    <row r="13" spans="1:13" ht="18" customHeight="1" x14ac:dyDescent="0.25">
      <c r="A13" s="43"/>
      <c r="B13" s="215"/>
      <c r="C13" s="219"/>
      <c r="D13" s="7" t="s">
        <v>60</v>
      </c>
      <c r="E13" s="90" t="s">
        <v>118</v>
      </c>
      <c r="F13" s="215"/>
      <c r="G13" s="219"/>
      <c r="H13" s="7" t="s">
        <v>60</v>
      </c>
      <c r="I13" s="90" t="s">
        <v>128</v>
      </c>
      <c r="J13" s="146"/>
      <c r="K13" s="35"/>
      <c r="L13" s="35"/>
      <c r="M13" s="147"/>
    </row>
    <row r="14" spans="1:13" ht="36" customHeight="1" x14ac:dyDescent="0.25">
      <c r="A14" s="43"/>
      <c r="B14" s="215"/>
      <c r="C14" s="219"/>
      <c r="D14" s="7" t="s">
        <v>61</v>
      </c>
      <c r="E14" s="90" t="s">
        <v>115</v>
      </c>
      <c r="F14" s="215"/>
      <c r="G14" s="219"/>
      <c r="H14" s="7" t="s">
        <v>61</v>
      </c>
      <c r="I14" s="90"/>
      <c r="J14" s="146"/>
      <c r="K14" s="35"/>
      <c r="L14" s="35"/>
      <c r="M14" s="147"/>
    </row>
    <row r="15" spans="1:13" ht="40.5" customHeight="1" x14ac:dyDescent="0.25">
      <c r="A15" s="43"/>
      <c r="B15" s="215"/>
      <c r="C15" s="219"/>
      <c r="D15" s="7" t="s">
        <v>62</v>
      </c>
      <c r="E15" s="90" t="s">
        <v>114</v>
      </c>
      <c r="F15" s="215"/>
      <c r="G15" s="219"/>
      <c r="H15" s="7" t="s">
        <v>62</v>
      </c>
      <c r="I15" s="90" t="s">
        <v>106</v>
      </c>
      <c r="J15" s="146"/>
      <c r="K15" s="35"/>
      <c r="L15" s="35"/>
      <c r="M15" s="147"/>
    </row>
    <row r="16" spans="1:13" ht="21.75" customHeight="1" x14ac:dyDescent="0.25">
      <c r="A16" s="43"/>
      <c r="B16" s="215"/>
      <c r="C16" s="219"/>
      <c r="D16" s="7" t="s">
        <v>63</v>
      </c>
      <c r="E16" s="90" t="s">
        <v>122</v>
      </c>
      <c r="F16" s="215"/>
      <c r="G16" s="219"/>
      <c r="H16" s="7" t="s">
        <v>63</v>
      </c>
      <c r="I16" s="90" t="s">
        <v>106</v>
      </c>
      <c r="J16" s="146"/>
      <c r="K16" s="35"/>
      <c r="L16" s="35"/>
      <c r="M16" s="147"/>
    </row>
    <row r="17" spans="1:13" ht="18" customHeight="1" x14ac:dyDescent="0.25">
      <c r="A17" s="43"/>
      <c r="B17" s="215"/>
      <c r="C17" s="219"/>
      <c r="D17" s="7" t="s">
        <v>64</v>
      </c>
      <c r="E17" s="90" t="s">
        <v>119</v>
      </c>
      <c r="F17" s="215"/>
      <c r="G17" s="219"/>
      <c r="H17" s="7" t="s">
        <v>64</v>
      </c>
      <c r="I17" s="90" t="s">
        <v>115</v>
      </c>
      <c r="J17" s="146"/>
      <c r="K17" s="35"/>
      <c r="L17" s="35"/>
      <c r="M17" s="147"/>
    </row>
    <row r="18" spans="1:13" ht="18" customHeight="1" x14ac:dyDescent="0.25">
      <c r="A18" s="43"/>
      <c r="B18" s="215"/>
      <c r="C18" s="219"/>
      <c r="D18" s="7" t="s">
        <v>65</v>
      </c>
      <c r="E18" s="90" t="s">
        <v>129</v>
      </c>
      <c r="F18" s="215"/>
      <c r="G18" s="219"/>
      <c r="H18" s="7" t="s">
        <v>65</v>
      </c>
      <c r="I18" s="90" t="s">
        <v>126</v>
      </c>
      <c r="J18" s="146"/>
      <c r="K18" s="35"/>
      <c r="L18" s="35"/>
      <c r="M18" s="147"/>
    </row>
    <row r="19" spans="1:13" ht="18" customHeight="1" x14ac:dyDescent="0.25">
      <c r="A19" s="43"/>
      <c r="B19" s="215"/>
      <c r="C19" s="219"/>
      <c r="D19" s="7" t="s">
        <v>66</v>
      </c>
      <c r="E19" s="90" t="s">
        <v>116</v>
      </c>
      <c r="F19" s="215"/>
      <c r="G19" s="219"/>
      <c r="H19" s="7" t="s">
        <v>66</v>
      </c>
      <c r="I19" s="90"/>
      <c r="J19" s="146"/>
      <c r="K19" s="35"/>
      <c r="L19" s="35"/>
      <c r="M19" s="147"/>
    </row>
    <row r="20" spans="1:13" ht="18" customHeight="1" x14ac:dyDescent="0.25">
      <c r="A20" s="43"/>
      <c r="B20" s="215"/>
      <c r="C20" s="219"/>
      <c r="D20" s="7" t="s">
        <v>67</v>
      </c>
      <c r="E20" s="90" t="s">
        <v>106</v>
      </c>
      <c r="F20" s="215"/>
      <c r="G20" s="219"/>
      <c r="H20" s="7" t="s">
        <v>67</v>
      </c>
      <c r="I20" s="90"/>
      <c r="J20" s="146"/>
      <c r="K20" s="35"/>
      <c r="L20" s="35"/>
      <c r="M20" s="147"/>
    </row>
    <row r="21" spans="1:13" ht="18" customHeight="1" x14ac:dyDescent="0.25">
      <c r="A21" s="43"/>
      <c r="B21" s="215"/>
      <c r="C21" s="219"/>
      <c r="D21" s="7" t="s">
        <v>68</v>
      </c>
      <c r="E21" s="90"/>
      <c r="F21" s="215"/>
      <c r="G21" s="219"/>
      <c r="H21" s="7" t="s">
        <v>68</v>
      </c>
      <c r="I21" s="90"/>
      <c r="J21" s="146"/>
      <c r="K21" s="35"/>
      <c r="L21" s="35"/>
      <c r="M21" s="147"/>
    </row>
    <row r="22" spans="1:13" ht="18" customHeight="1" x14ac:dyDescent="0.25">
      <c r="A22" s="43"/>
      <c r="B22" s="215"/>
      <c r="C22" s="219"/>
      <c r="D22" s="7" t="s">
        <v>69</v>
      </c>
      <c r="E22" s="90" t="s">
        <v>124</v>
      </c>
      <c r="F22" s="215"/>
      <c r="G22" s="219"/>
      <c r="H22" s="7" t="s">
        <v>69</v>
      </c>
      <c r="I22" s="90" t="s">
        <v>142</v>
      </c>
      <c r="J22" s="146"/>
      <c r="K22" s="35"/>
      <c r="L22" s="35"/>
      <c r="M22" s="147"/>
    </row>
    <row r="23" spans="1:13" ht="18" customHeight="1" thickBot="1" x14ac:dyDescent="0.3">
      <c r="A23" s="43"/>
      <c r="B23" s="215"/>
      <c r="C23" s="220"/>
      <c r="D23" s="8" t="s">
        <v>70</v>
      </c>
      <c r="E23" s="91" t="s">
        <v>120</v>
      </c>
      <c r="F23" s="215"/>
      <c r="G23" s="220"/>
      <c r="H23" s="8" t="s">
        <v>70</v>
      </c>
      <c r="I23" s="91" t="s">
        <v>107</v>
      </c>
      <c r="J23" s="146"/>
      <c r="K23" s="35"/>
      <c r="L23" s="35"/>
      <c r="M23" s="147"/>
    </row>
    <row r="24" spans="1:13" ht="18" customHeight="1" x14ac:dyDescent="0.25">
      <c r="A24" s="43"/>
      <c r="B24" s="215"/>
      <c r="C24" s="218" t="s">
        <v>22</v>
      </c>
      <c r="D24" s="88" t="s">
        <v>23</v>
      </c>
      <c r="E24" s="89" t="s">
        <v>131</v>
      </c>
      <c r="F24" s="215"/>
      <c r="G24" s="218" t="s">
        <v>22</v>
      </c>
      <c r="H24" s="88" t="s">
        <v>23</v>
      </c>
      <c r="I24" s="89" t="s">
        <v>123</v>
      </c>
      <c r="J24" s="180"/>
      <c r="K24" s="35"/>
      <c r="L24" s="35"/>
      <c r="M24" s="147"/>
    </row>
    <row r="25" spans="1:13" ht="18" customHeight="1" x14ac:dyDescent="0.25">
      <c r="A25" s="43"/>
      <c r="B25" s="215"/>
      <c r="C25" s="219"/>
      <c r="D25" s="7" t="s">
        <v>24</v>
      </c>
      <c r="E25" s="90" t="s">
        <v>128</v>
      </c>
      <c r="F25" s="215"/>
      <c r="G25" s="219"/>
      <c r="H25" s="7" t="s">
        <v>24</v>
      </c>
      <c r="I25" s="90" t="s">
        <v>142</v>
      </c>
      <c r="J25" s="146"/>
      <c r="K25" s="35"/>
      <c r="L25" s="35"/>
      <c r="M25" s="147"/>
    </row>
    <row r="26" spans="1:13" ht="18" customHeight="1" x14ac:dyDescent="0.25">
      <c r="A26" s="43"/>
      <c r="B26" s="215"/>
      <c r="C26" s="219"/>
      <c r="D26" s="7" t="s">
        <v>25</v>
      </c>
      <c r="E26" s="90" t="s">
        <v>123</v>
      </c>
      <c r="F26" s="215"/>
      <c r="G26" s="219"/>
      <c r="H26" s="7" t="s">
        <v>25</v>
      </c>
      <c r="I26" s="90" t="s">
        <v>168</v>
      </c>
      <c r="J26" s="146"/>
      <c r="K26" s="35"/>
      <c r="L26" s="35"/>
      <c r="M26" s="147"/>
    </row>
    <row r="27" spans="1:13" ht="18" customHeight="1" thickBot="1" x14ac:dyDescent="0.3">
      <c r="A27" s="43"/>
      <c r="B27" s="215"/>
      <c r="C27" s="220"/>
      <c r="D27" s="8" t="s">
        <v>26</v>
      </c>
      <c r="E27" s="91" t="s">
        <v>121</v>
      </c>
      <c r="F27" s="215"/>
      <c r="G27" s="220"/>
      <c r="H27" s="8" t="s">
        <v>26</v>
      </c>
      <c r="I27" s="91" t="s">
        <v>162</v>
      </c>
      <c r="J27" s="146"/>
      <c r="K27" s="35"/>
      <c r="L27" s="35"/>
      <c r="M27" s="147"/>
    </row>
    <row r="28" spans="1:13" ht="21.75" customHeight="1" x14ac:dyDescent="0.25">
      <c r="A28" s="43"/>
      <c r="B28" s="215"/>
      <c r="C28" s="218" t="s">
        <v>27</v>
      </c>
      <c r="D28" s="88" t="s">
        <v>28</v>
      </c>
      <c r="E28" s="89" t="s">
        <v>107</v>
      </c>
      <c r="F28" s="215"/>
      <c r="G28" s="218" t="s">
        <v>27</v>
      </c>
      <c r="H28" s="88" t="s">
        <v>28</v>
      </c>
      <c r="I28" s="89" t="s">
        <v>107</v>
      </c>
      <c r="J28" s="180"/>
      <c r="K28" s="35"/>
      <c r="L28" s="35"/>
      <c r="M28" s="147"/>
    </row>
    <row r="29" spans="1:13" ht="17.25" customHeight="1" x14ac:dyDescent="0.25">
      <c r="A29" s="43"/>
      <c r="B29" s="215"/>
      <c r="C29" s="219"/>
      <c r="D29" s="7" t="s">
        <v>29</v>
      </c>
      <c r="E29" s="90" t="s">
        <v>116</v>
      </c>
      <c r="F29" s="215"/>
      <c r="G29" s="219"/>
      <c r="H29" s="7" t="s">
        <v>29</v>
      </c>
      <c r="I29" s="90" t="s">
        <v>107</v>
      </c>
      <c r="J29" s="146"/>
      <c r="K29" s="35"/>
      <c r="L29" s="35"/>
      <c r="M29" s="147"/>
    </row>
    <row r="30" spans="1:13" ht="18.75" customHeight="1" x14ac:dyDescent="0.25">
      <c r="A30" s="43"/>
      <c r="B30" s="215"/>
      <c r="C30" s="219"/>
      <c r="D30" s="7" t="s">
        <v>30</v>
      </c>
      <c r="E30" s="90" t="s">
        <v>130</v>
      </c>
      <c r="F30" s="215"/>
      <c r="G30" s="219"/>
      <c r="H30" s="7" t="s">
        <v>30</v>
      </c>
      <c r="I30" s="90" t="s">
        <v>141</v>
      </c>
      <c r="J30" s="146"/>
      <c r="K30" s="35"/>
      <c r="L30" s="35"/>
      <c r="M30" s="147"/>
    </row>
    <row r="31" spans="1:13" ht="18" customHeight="1" x14ac:dyDescent="0.25">
      <c r="A31" s="43"/>
      <c r="B31" s="215"/>
      <c r="C31" s="219"/>
      <c r="D31" s="7" t="s">
        <v>31</v>
      </c>
      <c r="E31" s="90" t="s">
        <v>132</v>
      </c>
      <c r="F31" s="215"/>
      <c r="G31" s="219"/>
      <c r="H31" s="7" t="s">
        <v>31</v>
      </c>
      <c r="I31" s="90" t="s">
        <v>163</v>
      </c>
      <c r="J31" s="146"/>
      <c r="K31" s="35"/>
      <c r="L31" s="35"/>
      <c r="M31" s="147"/>
    </row>
    <row r="32" spans="1:13" ht="18" customHeight="1" thickBot="1" x14ac:dyDescent="0.3">
      <c r="A32" s="43"/>
      <c r="B32" s="215"/>
      <c r="C32" s="220"/>
      <c r="D32" s="8" t="s">
        <v>32</v>
      </c>
      <c r="E32" s="91" t="s">
        <v>126</v>
      </c>
      <c r="F32" s="215"/>
      <c r="G32" s="220"/>
      <c r="H32" s="8" t="s">
        <v>32</v>
      </c>
      <c r="I32" s="91" t="s">
        <v>166</v>
      </c>
      <c r="J32" s="146"/>
      <c r="K32" s="35"/>
      <c r="L32" s="35"/>
      <c r="M32" s="147"/>
    </row>
    <row r="33" spans="1:13" ht="19.5" customHeight="1" x14ac:dyDescent="0.25">
      <c r="A33" s="43"/>
      <c r="B33" s="215"/>
      <c r="C33" s="218" t="s">
        <v>33</v>
      </c>
      <c r="D33" s="88" t="s">
        <v>34</v>
      </c>
      <c r="E33" s="92" t="s">
        <v>133</v>
      </c>
      <c r="F33" s="215"/>
      <c r="G33" s="218" t="s">
        <v>33</v>
      </c>
      <c r="H33" s="88" t="s">
        <v>34</v>
      </c>
      <c r="I33" s="92" t="s">
        <v>169</v>
      </c>
      <c r="J33" s="181"/>
      <c r="K33" s="35"/>
      <c r="L33" s="35"/>
      <c r="M33" s="147"/>
    </row>
    <row r="34" spans="1:13" ht="21" customHeight="1" x14ac:dyDescent="0.25">
      <c r="A34" s="43"/>
      <c r="B34" s="215"/>
      <c r="C34" s="219"/>
      <c r="D34" s="7" t="s">
        <v>35</v>
      </c>
      <c r="E34" s="93" t="s">
        <v>135</v>
      </c>
      <c r="F34" s="215"/>
      <c r="G34" s="219"/>
      <c r="H34" s="7" t="s">
        <v>35</v>
      </c>
      <c r="I34" s="93" t="s">
        <v>127</v>
      </c>
      <c r="J34" s="146"/>
      <c r="K34" s="35"/>
      <c r="L34" s="35"/>
      <c r="M34" s="147"/>
    </row>
    <row r="35" spans="1:13" ht="18" customHeight="1" x14ac:dyDescent="0.25">
      <c r="A35" s="43"/>
      <c r="B35" s="216"/>
      <c r="C35" s="219"/>
      <c r="D35" s="7" t="s">
        <v>51</v>
      </c>
      <c r="E35" s="93" t="s">
        <v>116</v>
      </c>
      <c r="F35" s="216"/>
      <c r="G35" s="219"/>
      <c r="H35" s="7" t="s">
        <v>51</v>
      </c>
      <c r="I35" s="93" t="s">
        <v>137</v>
      </c>
      <c r="J35" s="146"/>
      <c r="K35" s="35"/>
      <c r="L35" s="35"/>
      <c r="M35" s="147"/>
    </row>
    <row r="36" spans="1:13" ht="18" customHeight="1" thickBot="1" x14ac:dyDescent="0.3">
      <c r="A36" s="43"/>
      <c r="B36" s="217"/>
      <c r="C36" s="220"/>
      <c r="D36" s="8" t="s">
        <v>36</v>
      </c>
      <c r="E36" s="94" t="s">
        <v>127</v>
      </c>
      <c r="F36" s="217"/>
      <c r="G36" s="220"/>
      <c r="H36" s="8" t="s">
        <v>36</v>
      </c>
      <c r="I36" s="94" t="s">
        <v>161</v>
      </c>
      <c r="J36" s="146"/>
      <c r="K36" s="35"/>
      <c r="L36" s="35"/>
      <c r="M36" s="147"/>
    </row>
    <row r="37" spans="1:13" ht="20.25" customHeight="1" x14ac:dyDescent="0.25">
      <c r="A37" s="40"/>
      <c r="B37" s="40"/>
      <c r="C37" s="40"/>
      <c r="D37" s="40"/>
      <c r="E37" s="40"/>
      <c r="F37" s="40"/>
      <c r="G37" s="40"/>
      <c r="H37" s="40"/>
      <c r="I37" s="35"/>
      <c r="J37" s="35"/>
      <c r="K37" s="35"/>
      <c r="L37" s="35"/>
      <c r="M37" s="36"/>
    </row>
    <row r="38" spans="1:13" ht="21" customHeight="1" x14ac:dyDescent="0.25">
      <c r="A38" s="40"/>
      <c r="B38" s="40"/>
      <c r="C38" s="40"/>
      <c r="D38" s="40"/>
      <c r="E38" s="40"/>
      <c r="F38" s="40"/>
      <c r="G38" s="40"/>
      <c r="H38" s="40"/>
      <c r="I38" s="35"/>
      <c r="J38" s="35"/>
      <c r="K38" s="35"/>
      <c r="L38" s="35"/>
      <c r="M38" s="36"/>
    </row>
    <row r="39" spans="1:13" ht="17.25" customHeight="1" x14ac:dyDescent="0.25">
      <c r="A39" s="40"/>
      <c r="B39" s="40"/>
      <c r="C39" s="40"/>
      <c r="D39" s="40"/>
      <c r="E39" s="40"/>
      <c r="F39" s="40"/>
      <c r="G39" s="35"/>
      <c r="H39" s="40"/>
      <c r="I39" s="35"/>
      <c r="J39" s="35"/>
      <c r="K39" s="35"/>
      <c r="L39" s="35"/>
      <c r="M39" s="36"/>
    </row>
    <row r="40" spans="1:13" ht="21" customHeight="1" x14ac:dyDescent="0.25">
      <c r="A40" s="35"/>
      <c r="B40" s="42"/>
      <c r="C40" s="42"/>
      <c r="D40" s="35"/>
      <c r="E40" s="40"/>
      <c r="F40" s="42"/>
      <c r="G40" s="35"/>
      <c r="H40" s="35"/>
      <c r="I40" s="35"/>
      <c r="J40" s="35"/>
      <c r="K40" s="35"/>
      <c r="L40" s="35"/>
      <c r="M40" s="36"/>
    </row>
    <row r="41" spans="1:13" ht="21" customHeight="1" x14ac:dyDescent="0.25">
      <c r="A41" s="35"/>
      <c r="B41" s="42"/>
      <c r="C41" s="42"/>
      <c r="D41" s="35"/>
      <c r="E41" s="35"/>
      <c r="F41" s="35"/>
      <c r="G41" s="35"/>
      <c r="H41" s="35"/>
      <c r="I41" s="35"/>
      <c r="J41" s="35"/>
      <c r="K41" s="35"/>
      <c r="L41" s="35"/>
      <c r="M41" s="36"/>
    </row>
    <row r="42" spans="1:13" x14ac:dyDescent="0.25">
      <c r="A42" s="35"/>
      <c r="B42" s="42"/>
      <c r="C42" s="42"/>
      <c r="D42" s="35"/>
      <c r="E42" s="40"/>
      <c r="F42" s="42"/>
      <c r="G42" s="42"/>
      <c r="H42" s="35"/>
      <c r="I42" s="35"/>
      <c r="J42" s="35"/>
      <c r="K42" s="35"/>
      <c r="L42" s="35"/>
      <c r="M42" s="36"/>
    </row>
    <row r="43" spans="1:13" ht="15" customHeight="1" x14ac:dyDescent="0.25">
      <c r="A43" s="43"/>
      <c r="B43" s="43"/>
      <c r="C43" s="41"/>
      <c r="D43" s="42"/>
      <c r="E43" s="40"/>
      <c r="F43" s="43"/>
      <c r="G43" s="41"/>
      <c r="H43" s="41"/>
      <c r="I43" s="35"/>
      <c r="J43" s="35"/>
      <c r="K43" s="35"/>
      <c r="L43" s="35"/>
      <c r="M43" s="36"/>
    </row>
    <row r="44" spans="1:13" x14ac:dyDescent="0.25">
      <c r="A44" s="43"/>
      <c r="B44" s="43"/>
      <c r="C44" s="41"/>
      <c r="D44" s="42"/>
      <c r="E44" s="40"/>
      <c r="F44" s="43"/>
      <c r="G44" s="41"/>
      <c r="H44" s="41"/>
      <c r="I44" s="35"/>
      <c r="J44" s="35"/>
      <c r="K44" s="35"/>
      <c r="L44" s="35"/>
      <c r="M44" s="36"/>
    </row>
    <row r="45" spans="1:13" ht="15.75" customHeight="1" x14ac:dyDescent="0.25">
      <c r="A45" s="43"/>
      <c r="B45" s="43"/>
      <c r="C45" s="41"/>
      <c r="D45" s="42"/>
      <c r="E45" s="40"/>
      <c r="F45" s="43"/>
      <c r="G45" s="41"/>
      <c r="H45" s="41"/>
      <c r="I45" s="35"/>
      <c r="J45" s="35"/>
      <c r="K45" s="35"/>
      <c r="L45" s="35"/>
      <c r="M45" s="36"/>
    </row>
    <row r="46" spans="1:13" x14ac:dyDescent="0.25">
      <c r="A46" s="43"/>
      <c r="B46" s="43"/>
      <c r="C46" s="41"/>
      <c r="D46" s="42"/>
      <c r="E46" s="40"/>
      <c r="F46" s="43"/>
      <c r="G46" s="41"/>
      <c r="H46" s="41"/>
      <c r="I46" s="35"/>
      <c r="J46" s="35"/>
      <c r="K46" s="35"/>
      <c r="L46" s="35"/>
      <c r="M46" s="36"/>
    </row>
    <row r="47" spans="1:13" x14ac:dyDescent="0.25">
      <c r="A47" s="43"/>
      <c r="B47" s="43"/>
      <c r="C47" s="41"/>
      <c r="D47" s="42"/>
      <c r="E47" s="40"/>
      <c r="F47" s="43"/>
      <c r="G47" s="41"/>
      <c r="H47" s="41"/>
      <c r="I47" s="35"/>
      <c r="J47" s="35"/>
      <c r="K47" s="35"/>
      <c r="L47" s="35"/>
      <c r="M47" s="36"/>
    </row>
    <row r="48" spans="1:13" x14ac:dyDescent="0.25">
      <c r="A48" s="43"/>
      <c r="B48" s="43"/>
      <c r="C48" s="41"/>
      <c r="D48" s="42"/>
      <c r="E48" s="40"/>
      <c r="F48" s="43"/>
      <c r="G48" s="41"/>
      <c r="H48" s="41"/>
      <c r="I48" s="35"/>
      <c r="J48" s="35"/>
      <c r="K48" s="35"/>
      <c r="L48" s="35"/>
      <c r="M48" s="36"/>
    </row>
    <row r="49" spans="1:13" x14ac:dyDescent="0.25">
      <c r="A49" s="43"/>
      <c r="B49" s="43"/>
      <c r="C49" s="41"/>
      <c r="D49" s="42"/>
      <c r="E49" s="40"/>
      <c r="F49" s="43"/>
      <c r="G49" s="41"/>
      <c r="H49" s="41"/>
      <c r="I49" s="35"/>
      <c r="J49" s="35"/>
      <c r="K49" s="35"/>
      <c r="L49" s="35"/>
      <c r="M49" s="36"/>
    </row>
    <row r="50" spans="1:13" ht="15" customHeight="1" x14ac:dyDescent="0.25">
      <c r="A50" s="43"/>
      <c r="B50" s="43"/>
      <c r="C50" s="41"/>
      <c r="D50" s="42"/>
      <c r="E50" s="40"/>
      <c r="F50" s="43"/>
      <c r="G50" s="41"/>
      <c r="H50" s="42"/>
      <c r="I50" s="35"/>
      <c r="J50" s="35"/>
      <c r="K50" s="35"/>
      <c r="L50" s="35"/>
      <c r="M50" s="36"/>
    </row>
    <row r="51" spans="1:13" x14ac:dyDescent="0.25">
      <c r="A51" s="43"/>
      <c r="B51" s="43"/>
      <c r="C51" s="41"/>
      <c r="D51" s="42"/>
      <c r="E51" s="40"/>
      <c r="F51" s="43"/>
      <c r="G51" s="41"/>
      <c r="H51" s="42"/>
      <c r="I51" s="35"/>
      <c r="J51" s="35"/>
      <c r="K51" s="35"/>
      <c r="L51" s="35"/>
      <c r="M51" s="36"/>
    </row>
    <row r="52" spans="1:13" x14ac:dyDescent="0.25">
      <c r="A52" s="43"/>
      <c r="B52" s="43"/>
      <c r="C52" s="41"/>
      <c r="D52" s="42"/>
      <c r="E52" s="40"/>
      <c r="F52" s="43"/>
      <c r="G52" s="41"/>
      <c r="H52" s="42"/>
      <c r="I52" s="35"/>
      <c r="J52" s="35"/>
      <c r="K52" s="35"/>
      <c r="L52" s="35"/>
      <c r="M52" s="36"/>
    </row>
    <row r="53" spans="1:13" x14ac:dyDescent="0.25">
      <c r="A53" s="43"/>
      <c r="B53" s="43"/>
      <c r="C53" s="41"/>
      <c r="D53" s="42"/>
      <c r="E53" s="40"/>
      <c r="F53" s="43"/>
      <c r="G53" s="41"/>
      <c r="H53" s="42"/>
      <c r="I53" s="35"/>
      <c r="J53" s="35"/>
      <c r="K53" s="35"/>
      <c r="L53" s="35"/>
      <c r="M53" s="36"/>
    </row>
    <row r="54" spans="1:13" x14ac:dyDescent="0.25">
      <c r="A54" s="43"/>
      <c r="B54" s="43"/>
      <c r="C54" s="41"/>
      <c r="D54" s="42"/>
      <c r="E54" s="40"/>
      <c r="F54" s="43"/>
      <c r="G54" s="41"/>
      <c r="H54" s="42"/>
      <c r="I54" s="35"/>
      <c r="J54" s="35"/>
      <c r="K54" s="35"/>
      <c r="L54" s="35"/>
      <c r="M54" s="36"/>
    </row>
    <row r="55" spans="1:13" x14ac:dyDescent="0.25">
      <c r="A55" s="43"/>
      <c r="B55" s="43"/>
      <c r="C55" s="41"/>
      <c r="D55" s="42"/>
      <c r="E55" s="40"/>
      <c r="F55" s="43"/>
      <c r="G55" s="41"/>
      <c r="H55" s="42"/>
      <c r="I55" s="35"/>
      <c r="J55" s="35"/>
      <c r="K55" s="35"/>
      <c r="L55" s="35"/>
      <c r="M55" s="36"/>
    </row>
    <row r="56" spans="1:13" ht="15.75" customHeight="1" x14ac:dyDescent="0.25">
      <c r="A56" s="43"/>
      <c r="B56" s="43"/>
      <c r="C56" s="41"/>
      <c r="D56" s="42"/>
      <c r="E56" s="40"/>
      <c r="F56" s="43"/>
      <c r="G56" s="41"/>
      <c r="H56" s="42"/>
      <c r="I56" s="35"/>
      <c r="J56" s="35"/>
      <c r="K56" s="35"/>
      <c r="L56" s="35"/>
      <c r="M56" s="36"/>
    </row>
    <row r="57" spans="1:13" ht="15" customHeight="1" x14ac:dyDescent="0.25">
      <c r="A57" s="43"/>
      <c r="B57" s="43"/>
      <c r="C57" s="41"/>
      <c r="D57" s="42"/>
      <c r="E57" s="40"/>
      <c r="F57" s="43"/>
      <c r="G57" s="41"/>
      <c r="H57" s="42"/>
      <c r="I57" s="35"/>
      <c r="J57" s="35"/>
      <c r="K57" s="35"/>
      <c r="L57" s="35"/>
      <c r="M57" s="36"/>
    </row>
    <row r="58" spans="1:13" x14ac:dyDescent="0.25">
      <c r="A58" s="43"/>
      <c r="B58" s="43"/>
      <c r="C58" s="41"/>
      <c r="D58" s="42"/>
      <c r="E58" s="40"/>
      <c r="F58" s="43"/>
      <c r="G58" s="41"/>
      <c r="H58" s="42"/>
      <c r="I58" s="35"/>
      <c r="J58" s="35"/>
      <c r="K58" s="35"/>
      <c r="L58" s="35"/>
      <c r="M58" s="36"/>
    </row>
    <row r="59" spans="1:13" x14ac:dyDescent="0.25">
      <c r="A59" s="43"/>
      <c r="B59" s="43"/>
      <c r="C59" s="41"/>
      <c r="D59" s="42"/>
      <c r="E59" s="40"/>
      <c r="F59" s="43"/>
      <c r="G59" s="41"/>
      <c r="H59" s="42"/>
      <c r="I59" s="35"/>
      <c r="J59" s="35"/>
      <c r="K59" s="35"/>
      <c r="L59" s="35"/>
      <c r="M59" s="36"/>
    </row>
    <row r="60" spans="1:13" x14ac:dyDescent="0.25">
      <c r="A60" s="43"/>
      <c r="B60" s="43"/>
      <c r="C60" s="41"/>
      <c r="D60" s="42"/>
      <c r="E60" s="40"/>
      <c r="F60" s="43"/>
      <c r="G60" s="41"/>
      <c r="H60" s="42"/>
      <c r="I60" s="35"/>
      <c r="J60" s="35"/>
      <c r="K60" s="35"/>
      <c r="L60" s="35"/>
      <c r="M60" s="36"/>
    </row>
    <row r="61" spans="1:13" ht="15" customHeight="1" x14ac:dyDescent="0.25">
      <c r="A61" s="43"/>
      <c r="B61" s="43"/>
      <c r="C61" s="41"/>
      <c r="D61" s="42"/>
      <c r="E61" s="40"/>
      <c r="F61" s="43"/>
      <c r="G61" s="41"/>
      <c r="H61" s="42"/>
      <c r="I61" s="35"/>
      <c r="J61" s="35"/>
      <c r="K61" s="35"/>
      <c r="L61" s="35"/>
      <c r="M61" s="36"/>
    </row>
    <row r="62" spans="1:13" x14ac:dyDescent="0.25">
      <c r="A62" s="43"/>
      <c r="B62" s="43"/>
      <c r="C62" s="41"/>
      <c r="D62" s="42"/>
      <c r="E62" s="40"/>
      <c r="F62" s="43"/>
      <c r="G62" s="41"/>
      <c r="H62" s="42"/>
      <c r="I62" s="35"/>
      <c r="J62" s="35"/>
      <c r="K62" s="35"/>
      <c r="L62" s="35"/>
      <c r="M62" s="36"/>
    </row>
    <row r="63" spans="1:13" x14ac:dyDescent="0.25">
      <c r="A63" s="43"/>
      <c r="B63" s="43"/>
      <c r="C63" s="41"/>
      <c r="D63" s="42"/>
      <c r="E63" s="40"/>
      <c r="F63" s="43"/>
      <c r="G63" s="41"/>
      <c r="H63" s="42"/>
      <c r="I63" s="35"/>
      <c r="J63" s="35"/>
      <c r="K63" s="35"/>
      <c r="L63" s="35"/>
      <c r="M63" s="36"/>
    </row>
    <row r="64" spans="1:13" x14ac:dyDescent="0.25">
      <c r="A64" s="43"/>
      <c r="B64" s="43"/>
      <c r="C64" s="41"/>
      <c r="D64" s="42"/>
      <c r="E64" s="40"/>
      <c r="F64" s="43"/>
      <c r="G64" s="41"/>
      <c r="H64" s="42"/>
      <c r="I64" s="35"/>
      <c r="J64" s="35"/>
      <c r="K64" s="35"/>
      <c r="L64" s="35"/>
      <c r="M64" s="36"/>
    </row>
    <row r="65" spans="1:13" x14ac:dyDescent="0.25">
      <c r="A65" s="43"/>
      <c r="B65" s="43"/>
      <c r="C65" s="41"/>
      <c r="D65" s="42"/>
      <c r="E65" s="40"/>
      <c r="F65" s="43"/>
      <c r="G65" s="41"/>
      <c r="H65" s="42"/>
      <c r="I65" s="35"/>
      <c r="J65" s="35"/>
      <c r="K65" s="35"/>
      <c r="L65" s="35"/>
      <c r="M65" s="36"/>
    </row>
    <row r="66" spans="1:13" ht="15" customHeight="1" x14ac:dyDescent="0.25">
      <c r="A66" s="43"/>
      <c r="B66" s="43"/>
      <c r="C66" s="41"/>
      <c r="D66" s="42"/>
      <c r="E66" s="40"/>
      <c r="F66" s="43"/>
      <c r="G66" s="41"/>
      <c r="H66" s="35"/>
      <c r="I66" s="35"/>
      <c r="J66" s="35"/>
      <c r="K66" s="35"/>
      <c r="L66" s="35"/>
      <c r="M66" s="36"/>
    </row>
    <row r="67" spans="1:13" x14ac:dyDescent="0.25">
      <c r="A67" s="43"/>
      <c r="B67" s="43"/>
      <c r="C67" s="41"/>
      <c r="D67" s="42"/>
      <c r="E67" s="40"/>
      <c r="F67" s="43"/>
      <c r="G67" s="41"/>
      <c r="H67" s="35"/>
      <c r="I67" s="35"/>
      <c r="J67" s="35"/>
      <c r="K67" s="35"/>
      <c r="L67" s="35"/>
      <c r="M67" s="36"/>
    </row>
    <row r="68" spans="1:13" x14ac:dyDescent="0.25">
      <c r="A68" s="43"/>
      <c r="B68" s="43"/>
      <c r="C68" s="41"/>
      <c r="D68" s="42"/>
      <c r="E68" s="40"/>
      <c r="F68" s="43"/>
      <c r="G68" s="41"/>
      <c r="H68" s="35"/>
      <c r="I68" s="35"/>
      <c r="J68" s="35"/>
      <c r="K68" s="35"/>
      <c r="L68" s="35"/>
      <c r="M68" s="36"/>
    </row>
    <row r="69" spans="1:13" x14ac:dyDescent="0.25">
      <c r="A69" s="43"/>
      <c r="B69" s="43"/>
      <c r="C69" s="41"/>
      <c r="D69" s="42"/>
      <c r="E69" s="40"/>
      <c r="F69" s="43"/>
      <c r="G69" s="41"/>
      <c r="H69" s="35"/>
      <c r="I69" s="35"/>
      <c r="J69" s="35"/>
      <c r="K69" s="35"/>
      <c r="L69" s="35"/>
      <c r="M69" s="36"/>
    </row>
    <row r="70" spans="1:13" x14ac:dyDescent="0.25">
      <c r="A70" s="40"/>
      <c r="B70" s="40"/>
      <c r="C70" s="40"/>
      <c r="D70" s="40"/>
      <c r="E70" s="40"/>
      <c r="F70" s="40"/>
      <c r="G70" s="40"/>
      <c r="H70" s="40"/>
      <c r="I70" s="35"/>
      <c r="J70" s="35"/>
      <c r="K70" s="35"/>
      <c r="L70" s="35"/>
      <c r="M70" s="36"/>
    </row>
    <row r="71" spans="1:13" x14ac:dyDescent="0.25">
      <c r="A71" s="40"/>
      <c r="B71" s="40"/>
      <c r="C71" s="40"/>
      <c r="D71" s="40"/>
      <c r="E71" s="40"/>
      <c r="F71" s="40"/>
      <c r="G71" s="40"/>
      <c r="H71" s="40"/>
      <c r="I71" s="35"/>
      <c r="J71" s="35"/>
      <c r="K71" s="35"/>
      <c r="L71" s="35"/>
      <c r="M71" s="36"/>
    </row>
    <row r="72" spans="1:13" x14ac:dyDescent="0.25">
      <c r="A72" s="40"/>
      <c r="B72" s="40"/>
      <c r="C72" s="40"/>
      <c r="D72" s="40"/>
      <c r="E72" s="40"/>
      <c r="F72" s="40"/>
      <c r="G72" s="40"/>
      <c r="H72" s="40"/>
      <c r="I72" s="35"/>
      <c r="J72" s="35"/>
      <c r="K72" s="35"/>
      <c r="L72" s="35"/>
      <c r="M72" s="36"/>
    </row>
    <row r="73" spans="1:13" ht="15" customHeight="1" x14ac:dyDescent="0.25">
      <c r="A73" s="35"/>
      <c r="B73" s="42"/>
      <c r="C73" s="42"/>
      <c r="D73" s="35"/>
      <c r="E73" s="40"/>
      <c r="F73" s="42"/>
      <c r="G73" s="42"/>
      <c r="H73" s="35"/>
      <c r="I73" s="35"/>
      <c r="J73" s="35"/>
      <c r="K73" s="35"/>
      <c r="L73" s="35"/>
      <c r="M73" s="36"/>
    </row>
    <row r="74" spans="1:13" ht="15" customHeight="1" x14ac:dyDescent="0.25">
      <c r="A74" s="35"/>
      <c r="B74" s="42"/>
      <c r="C74" s="42"/>
      <c r="D74" s="35"/>
      <c r="E74" s="40"/>
      <c r="F74" s="42"/>
      <c r="G74" s="42"/>
      <c r="H74" s="35"/>
      <c r="I74" s="35"/>
      <c r="J74" s="35"/>
      <c r="K74" s="35"/>
      <c r="L74" s="35"/>
      <c r="M74" s="36"/>
    </row>
    <row r="75" spans="1:13" x14ac:dyDescent="0.25">
      <c r="A75" s="35"/>
      <c r="B75" s="42"/>
      <c r="C75" s="42"/>
      <c r="D75" s="35"/>
      <c r="E75" s="40"/>
      <c r="F75" s="42"/>
      <c r="G75" s="42"/>
      <c r="H75" s="35"/>
      <c r="I75" s="35"/>
      <c r="J75" s="35"/>
      <c r="K75" s="35"/>
      <c r="L75" s="35"/>
      <c r="M75" s="36"/>
    </row>
    <row r="76" spans="1:13" ht="15" customHeight="1" x14ac:dyDescent="0.25">
      <c r="A76" s="43"/>
      <c r="B76" s="43"/>
      <c r="C76" s="41"/>
      <c r="D76" s="42"/>
      <c r="E76" s="40"/>
      <c r="F76" s="43"/>
      <c r="G76" s="41"/>
      <c r="H76" s="41"/>
      <c r="I76" s="35"/>
      <c r="J76" s="35"/>
      <c r="K76" s="35"/>
      <c r="L76" s="35"/>
      <c r="M76" s="36"/>
    </row>
    <row r="77" spans="1:13" x14ac:dyDescent="0.25">
      <c r="A77" s="43"/>
      <c r="B77" s="43"/>
      <c r="C77" s="41"/>
      <c r="D77" s="42"/>
      <c r="E77" s="40"/>
      <c r="F77" s="43"/>
      <c r="G77" s="41"/>
      <c r="H77" s="41"/>
      <c r="I77" s="35"/>
      <c r="J77" s="35"/>
      <c r="K77" s="35"/>
      <c r="L77" s="35"/>
      <c r="M77" s="36"/>
    </row>
    <row r="78" spans="1:13" ht="15.75" customHeight="1" x14ac:dyDescent="0.25">
      <c r="A78" s="43"/>
      <c r="B78" s="43"/>
      <c r="C78" s="41"/>
      <c r="D78" s="42"/>
      <c r="E78" s="40"/>
      <c r="F78" s="43"/>
      <c r="G78" s="41"/>
      <c r="H78" s="41"/>
      <c r="I78" s="35"/>
      <c r="J78" s="35"/>
      <c r="K78" s="35"/>
      <c r="L78" s="35"/>
      <c r="M78" s="36"/>
    </row>
    <row r="79" spans="1:13" x14ac:dyDescent="0.25">
      <c r="A79" s="43"/>
      <c r="B79" s="43"/>
      <c r="C79" s="41"/>
      <c r="D79" s="42"/>
      <c r="E79" s="40"/>
      <c r="F79" s="43"/>
      <c r="G79" s="41"/>
      <c r="H79" s="41"/>
      <c r="I79" s="35"/>
      <c r="J79" s="35"/>
      <c r="K79" s="35"/>
      <c r="L79" s="35"/>
      <c r="M79" s="36"/>
    </row>
    <row r="80" spans="1:13" x14ac:dyDescent="0.25">
      <c r="A80" s="43"/>
      <c r="B80" s="43"/>
      <c r="C80" s="41"/>
      <c r="D80" s="42"/>
      <c r="E80" s="40"/>
      <c r="F80" s="43"/>
      <c r="G80" s="41"/>
      <c r="H80" s="41"/>
      <c r="I80" s="35"/>
      <c r="J80" s="35"/>
      <c r="K80" s="35"/>
      <c r="L80" s="35"/>
      <c r="M80" s="36"/>
    </row>
    <row r="81" spans="1:13" x14ac:dyDescent="0.25">
      <c r="A81" s="43"/>
      <c r="B81" s="43"/>
      <c r="C81" s="41"/>
      <c r="D81" s="42"/>
      <c r="E81" s="40"/>
      <c r="F81" s="43"/>
      <c r="G81" s="41"/>
      <c r="H81" s="41"/>
      <c r="I81" s="35"/>
      <c r="J81" s="35"/>
      <c r="K81" s="35"/>
      <c r="L81" s="35"/>
      <c r="M81" s="36"/>
    </row>
    <row r="82" spans="1:13" x14ac:dyDescent="0.25">
      <c r="A82" s="43"/>
      <c r="B82" s="43"/>
      <c r="C82" s="41"/>
      <c r="D82" s="42"/>
      <c r="E82" s="40"/>
      <c r="F82" s="43"/>
      <c r="G82" s="41"/>
      <c r="H82" s="41"/>
      <c r="I82" s="35"/>
      <c r="J82" s="35"/>
      <c r="K82" s="35"/>
      <c r="L82" s="35"/>
      <c r="M82" s="36"/>
    </row>
    <row r="83" spans="1:13" ht="15" customHeight="1" x14ac:dyDescent="0.25">
      <c r="A83" s="43"/>
      <c r="B83" s="43"/>
      <c r="C83" s="41"/>
      <c r="D83" s="42"/>
      <c r="E83" s="40"/>
      <c r="F83" s="43"/>
      <c r="G83" s="41"/>
      <c r="H83" s="42"/>
      <c r="I83" s="35"/>
      <c r="J83" s="35"/>
      <c r="K83" s="35"/>
      <c r="L83" s="35"/>
      <c r="M83" s="36"/>
    </row>
    <row r="84" spans="1:13" x14ac:dyDescent="0.25">
      <c r="A84" s="43"/>
      <c r="B84" s="43"/>
      <c r="C84" s="41"/>
      <c r="D84" s="42"/>
      <c r="E84" s="40"/>
      <c r="F84" s="43"/>
      <c r="G84" s="41"/>
      <c r="H84" s="42"/>
      <c r="I84" s="35"/>
      <c r="J84" s="35"/>
      <c r="K84" s="35"/>
      <c r="L84" s="35"/>
      <c r="M84" s="36"/>
    </row>
    <row r="85" spans="1:13" x14ac:dyDescent="0.25">
      <c r="A85" s="43"/>
      <c r="B85" s="43"/>
      <c r="C85" s="41"/>
      <c r="D85" s="42"/>
      <c r="E85" s="40"/>
      <c r="F85" s="43"/>
      <c r="G85" s="41"/>
      <c r="H85" s="42"/>
      <c r="I85" s="35"/>
      <c r="J85" s="35"/>
      <c r="K85" s="35"/>
      <c r="L85" s="35"/>
      <c r="M85" s="36"/>
    </row>
    <row r="86" spans="1:13" x14ac:dyDescent="0.25">
      <c r="A86" s="43"/>
      <c r="B86" s="43"/>
      <c r="C86" s="41"/>
      <c r="D86" s="42"/>
      <c r="E86" s="40"/>
      <c r="F86" s="43"/>
      <c r="G86" s="41"/>
      <c r="H86" s="42"/>
      <c r="I86" s="35"/>
      <c r="J86" s="35"/>
      <c r="K86" s="35"/>
      <c r="L86" s="35"/>
      <c r="M86" s="36"/>
    </row>
    <row r="87" spans="1:13" ht="15" customHeight="1" x14ac:dyDescent="0.25">
      <c r="A87" s="43"/>
      <c r="B87" s="43"/>
      <c r="C87" s="41"/>
      <c r="D87" s="42"/>
      <c r="E87" s="40"/>
      <c r="F87" s="43"/>
      <c r="G87" s="41"/>
      <c r="H87" s="42"/>
      <c r="I87" s="35"/>
      <c r="J87" s="35"/>
      <c r="K87" s="35"/>
      <c r="L87" s="35"/>
      <c r="M87" s="36"/>
    </row>
    <row r="88" spans="1:13" x14ac:dyDescent="0.25">
      <c r="A88" s="43"/>
      <c r="B88" s="43"/>
      <c r="C88" s="41"/>
      <c r="D88" s="42"/>
      <c r="E88" s="40"/>
      <c r="F88" s="43"/>
      <c r="G88" s="41"/>
      <c r="H88" s="42"/>
      <c r="I88" s="35"/>
      <c r="J88" s="35"/>
      <c r="K88" s="35"/>
      <c r="L88" s="35"/>
      <c r="M88" s="36"/>
    </row>
    <row r="89" spans="1:13" x14ac:dyDescent="0.25">
      <c r="A89" s="43"/>
      <c r="B89" s="43"/>
      <c r="C89" s="41"/>
      <c r="D89" s="42"/>
      <c r="E89" s="40"/>
      <c r="F89" s="43"/>
      <c r="G89" s="41"/>
      <c r="H89" s="42"/>
      <c r="I89" s="35"/>
      <c r="J89" s="35"/>
      <c r="K89" s="35"/>
      <c r="L89" s="35"/>
      <c r="M89" s="36"/>
    </row>
    <row r="90" spans="1:13" ht="15" customHeight="1" x14ac:dyDescent="0.25">
      <c r="A90" s="43"/>
      <c r="B90" s="43"/>
      <c r="C90" s="41"/>
      <c r="D90" s="42"/>
      <c r="E90" s="40"/>
      <c r="F90" s="43"/>
      <c r="G90" s="41"/>
      <c r="H90" s="42"/>
      <c r="I90" s="35"/>
      <c r="J90" s="35"/>
      <c r="K90" s="35"/>
      <c r="L90" s="35"/>
      <c r="M90" s="36"/>
    </row>
    <row r="91" spans="1:13" x14ac:dyDescent="0.25">
      <c r="A91" s="43"/>
      <c r="B91" s="43"/>
      <c r="C91" s="41"/>
      <c r="D91" s="42"/>
      <c r="E91" s="40"/>
      <c r="F91" s="43"/>
      <c r="G91" s="41"/>
      <c r="H91" s="42"/>
      <c r="I91" s="35"/>
      <c r="J91" s="35"/>
      <c r="K91" s="35"/>
      <c r="L91" s="35"/>
      <c r="M91" s="36"/>
    </row>
    <row r="92" spans="1:13" x14ac:dyDescent="0.25">
      <c r="A92" s="43"/>
      <c r="B92" s="43"/>
      <c r="C92" s="41"/>
      <c r="D92" s="42"/>
      <c r="E92" s="40"/>
      <c r="F92" s="43"/>
      <c r="G92" s="41"/>
      <c r="H92" s="42"/>
      <c r="I92" s="35"/>
      <c r="J92" s="35"/>
      <c r="K92" s="35"/>
      <c r="L92" s="35"/>
      <c r="M92" s="36"/>
    </row>
    <row r="93" spans="1:13" x14ac:dyDescent="0.25">
      <c r="A93" s="43"/>
      <c r="B93" s="43"/>
      <c r="C93" s="41"/>
      <c r="D93" s="42"/>
      <c r="E93" s="40"/>
      <c r="F93" s="43"/>
      <c r="G93" s="41"/>
      <c r="H93" s="42"/>
      <c r="I93" s="35"/>
      <c r="J93" s="35"/>
      <c r="K93" s="35"/>
      <c r="L93" s="35"/>
      <c r="M93" s="36"/>
    </row>
    <row r="94" spans="1:13" ht="15" customHeight="1" x14ac:dyDescent="0.25">
      <c r="A94" s="43"/>
      <c r="B94" s="43"/>
      <c r="C94" s="41"/>
      <c r="D94" s="42"/>
      <c r="E94" s="40"/>
      <c r="F94" s="43"/>
      <c r="G94" s="41"/>
      <c r="H94" s="42"/>
      <c r="I94" s="35"/>
      <c r="J94" s="35"/>
      <c r="K94" s="35"/>
      <c r="L94" s="35"/>
      <c r="M94" s="36"/>
    </row>
    <row r="95" spans="1:13" ht="19.5" customHeight="1" x14ac:dyDescent="0.25">
      <c r="A95" s="43"/>
      <c r="B95" s="43"/>
      <c r="C95" s="41"/>
      <c r="D95" s="42"/>
      <c r="E95" s="40"/>
      <c r="F95" s="43"/>
      <c r="G95" s="41"/>
      <c r="H95" s="42"/>
      <c r="I95" s="35"/>
      <c r="J95" s="35"/>
      <c r="K95" s="35"/>
      <c r="L95" s="35"/>
      <c r="M95" s="36"/>
    </row>
    <row r="96" spans="1:13" x14ac:dyDescent="0.25">
      <c r="A96" s="43"/>
      <c r="B96" s="43"/>
      <c r="C96" s="41"/>
      <c r="D96" s="42"/>
      <c r="E96" s="40"/>
      <c r="F96" s="43"/>
      <c r="G96" s="41"/>
      <c r="H96" s="42"/>
      <c r="I96" s="35"/>
      <c r="J96" s="35"/>
      <c r="K96" s="35"/>
      <c r="L96" s="35"/>
      <c r="M96" s="36"/>
    </row>
    <row r="97" spans="1:13" x14ac:dyDescent="0.25">
      <c r="A97" s="43"/>
      <c r="B97" s="43"/>
      <c r="C97" s="41"/>
      <c r="D97" s="42"/>
      <c r="E97" s="40"/>
      <c r="F97" s="43"/>
      <c r="G97" s="41"/>
      <c r="H97" s="42"/>
      <c r="I97" s="35"/>
      <c r="J97" s="35"/>
      <c r="K97" s="35"/>
      <c r="L97" s="35"/>
      <c r="M97" s="36"/>
    </row>
    <row r="98" spans="1:13" x14ac:dyDescent="0.25">
      <c r="A98" s="43"/>
      <c r="B98" s="43"/>
      <c r="C98" s="41"/>
      <c r="D98" s="42"/>
      <c r="E98" s="40"/>
      <c r="F98" s="43"/>
      <c r="G98" s="41"/>
      <c r="H98" s="42"/>
      <c r="I98" s="35"/>
      <c r="J98" s="35"/>
      <c r="K98" s="35"/>
      <c r="L98" s="35"/>
      <c r="M98" s="36"/>
    </row>
    <row r="99" spans="1:13" ht="15" customHeight="1" x14ac:dyDescent="0.25">
      <c r="A99" s="43"/>
      <c r="B99" s="43"/>
      <c r="C99" s="41"/>
      <c r="D99" s="42"/>
      <c r="E99" s="40"/>
      <c r="F99" s="43"/>
      <c r="G99" s="41"/>
      <c r="H99" s="35"/>
      <c r="I99" s="35"/>
      <c r="J99" s="35"/>
      <c r="K99" s="35"/>
      <c r="L99" s="35"/>
      <c r="M99" s="36"/>
    </row>
    <row r="100" spans="1:13" x14ac:dyDescent="0.25">
      <c r="A100" s="43"/>
      <c r="B100" s="43"/>
      <c r="C100" s="41"/>
      <c r="D100" s="42"/>
      <c r="E100" s="40"/>
      <c r="F100" s="43"/>
      <c r="G100" s="41"/>
      <c r="H100" s="35"/>
      <c r="I100" s="35"/>
      <c r="J100" s="35"/>
      <c r="K100" s="35"/>
      <c r="L100" s="35"/>
      <c r="M100" s="36"/>
    </row>
    <row r="101" spans="1:13" x14ac:dyDescent="0.25">
      <c r="A101" s="43"/>
      <c r="B101" s="43"/>
      <c r="C101" s="41"/>
      <c r="D101" s="42"/>
      <c r="E101" s="40"/>
      <c r="F101" s="43"/>
      <c r="G101" s="41"/>
      <c r="H101" s="35"/>
      <c r="I101" s="35"/>
      <c r="J101" s="35"/>
      <c r="K101" s="35"/>
      <c r="L101" s="35"/>
      <c r="M101" s="36"/>
    </row>
    <row r="102" spans="1:13" x14ac:dyDescent="0.25">
      <c r="A102" s="43"/>
      <c r="B102" s="43"/>
      <c r="C102" s="41"/>
      <c r="D102" s="42"/>
      <c r="E102" s="40"/>
      <c r="F102" s="43"/>
      <c r="G102" s="41"/>
      <c r="H102" s="35"/>
      <c r="I102" s="35"/>
      <c r="J102" s="35"/>
      <c r="K102" s="35"/>
      <c r="L102" s="35"/>
      <c r="M102" s="36"/>
    </row>
    <row r="103" spans="1:13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6"/>
    </row>
    <row r="104" spans="1:13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6"/>
    </row>
    <row r="105" spans="1:13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6"/>
    </row>
    <row r="106" spans="1:13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6"/>
    </row>
    <row r="107" spans="1:13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6"/>
    </row>
    <row r="108" spans="1:13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6"/>
    </row>
    <row r="109" spans="1:13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6"/>
    </row>
    <row r="110" spans="1:13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6"/>
    </row>
    <row r="111" spans="1:13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6"/>
    </row>
    <row r="112" spans="1:13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6"/>
    </row>
    <row r="113" spans="1:13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6"/>
    </row>
    <row r="114" spans="1:13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6"/>
    </row>
    <row r="115" spans="1:13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6"/>
    </row>
    <row r="116" spans="1:13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6"/>
    </row>
    <row r="117" spans="1:13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6"/>
    </row>
    <row r="118" spans="1:13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</row>
    <row r="119" spans="1:13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</row>
    <row r="120" spans="1:13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1" spans="1:13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</row>
    <row r="122" spans="1:13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</row>
    <row r="123" spans="1:13" x14ac:dyDescent="0.25">
      <c r="A123" s="36"/>
      <c r="B123" s="36"/>
      <c r="C123" s="36"/>
      <c r="D123" s="36"/>
      <c r="E123" s="36"/>
      <c r="F123" s="36"/>
      <c r="G123" s="36"/>
      <c r="H123" s="36"/>
    </row>
    <row r="124" spans="1:13" x14ac:dyDescent="0.25">
      <c r="A124" s="36"/>
      <c r="B124" s="36"/>
      <c r="C124" s="36"/>
      <c r="D124" s="36"/>
      <c r="E124" s="36"/>
      <c r="F124" s="36"/>
      <c r="G124" s="36"/>
      <c r="H124" s="36"/>
    </row>
  </sheetData>
  <mergeCells count="18">
    <mergeCell ref="I3:I4"/>
    <mergeCell ref="B2:B3"/>
    <mergeCell ref="C2:D4"/>
    <mergeCell ref="F2:F3"/>
    <mergeCell ref="G2:H4"/>
    <mergeCell ref="E3:E4"/>
    <mergeCell ref="B5:B36"/>
    <mergeCell ref="C5:C11"/>
    <mergeCell ref="F5:F36"/>
    <mergeCell ref="G5:G11"/>
    <mergeCell ref="C12:C23"/>
    <mergeCell ref="G12:G23"/>
    <mergeCell ref="C24:C27"/>
    <mergeCell ref="G24:G27"/>
    <mergeCell ref="C28:C32"/>
    <mergeCell ref="G28:G32"/>
    <mergeCell ref="C33:C36"/>
    <mergeCell ref="G33:G36"/>
  </mergeCells>
  <phoneticPr fontId="1" type="noConversion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2CC9-3091-4A15-828E-374FE6C10ED7}">
  <dimension ref="A1:N350"/>
  <sheetViews>
    <sheetView topLeftCell="A284" zoomScale="70" zoomScaleNormal="70" workbookViewId="0">
      <selection activeCell="C147" sqref="C147"/>
    </sheetView>
  </sheetViews>
  <sheetFormatPr baseColWidth="10" defaultRowHeight="15" x14ac:dyDescent="0.25"/>
  <cols>
    <col min="2" max="2" width="13" bestFit="1" customWidth="1"/>
    <col min="3" max="3" width="12.85546875" bestFit="1" customWidth="1"/>
    <col min="7" max="7" width="20.7109375" customWidth="1"/>
  </cols>
  <sheetData>
    <row r="1" spans="1:14" ht="37.5" customHeight="1" x14ac:dyDescent="0.25">
      <c r="A1" s="240" t="s">
        <v>72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4" ht="15.75" thickBot="1" x14ac:dyDescent="0.3"/>
    <row r="3" spans="1:14" ht="15.75" thickBot="1" x14ac:dyDescent="0.3">
      <c r="B3" s="241" t="s">
        <v>54</v>
      </c>
      <c r="C3" s="242"/>
      <c r="D3" s="243"/>
      <c r="F3" s="162" t="s">
        <v>55</v>
      </c>
      <c r="G3" s="163"/>
      <c r="I3" s="237" t="s">
        <v>56</v>
      </c>
      <c r="J3" s="238"/>
      <c r="K3" s="239"/>
      <c r="M3" s="237" t="s">
        <v>108</v>
      </c>
      <c r="N3" s="239"/>
    </row>
    <row r="4" spans="1:14" ht="15.75" thickBot="1" x14ac:dyDescent="0.3">
      <c r="B4" s="138" t="s">
        <v>110</v>
      </c>
      <c r="C4" s="139" t="s">
        <v>111</v>
      </c>
      <c r="D4" s="140" t="s">
        <v>112</v>
      </c>
      <c r="F4" s="138" t="s">
        <v>110</v>
      </c>
      <c r="G4" s="140" t="s">
        <v>112</v>
      </c>
      <c r="I4" s="31" t="s">
        <v>110</v>
      </c>
      <c r="J4" s="28" t="s">
        <v>111</v>
      </c>
      <c r="K4" s="32" t="s">
        <v>112</v>
      </c>
      <c r="M4" s="28" t="s">
        <v>110</v>
      </c>
      <c r="N4" s="32" t="s">
        <v>112</v>
      </c>
    </row>
    <row r="5" spans="1:14" x14ac:dyDescent="0.25">
      <c r="B5" s="135">
        <v>0.47569444444444442</v>
      </c>
      <c r="C5" s="136">
        <v>0.75416666666666676</v>
      </c>
      <c r="D5" s="137">
        <v>28</v>
      </c>
      <c r="F5" s="10"/>
      <c r="G5" s="96">
        <v>20</v>
      </c>
      <c r="I5" s="109">
        <v>3.888888888888889E-2</v>
      </c>
      <c r="J5" s="109">
        <v>2.1868055555555554</v>
      </c>
      <c r="K5" s="96">
        <v>0</v>
      </c>
      <c r="M5" s="164"/>
      <c r="N5" s="164">
        <v>29</v>
      </c>
    </row>
    <row r="6" spans="1:14" x14ac:dyDescent="0.25">
      <c r="B6" s="85">
        <v>0.7631944444444444</v>
      </c>
      <c r="C6" s="95">
        <v>0.27002314814814815</v>
      </c>
      <c r="D6" s="96">
        <v>36</v>
      </c>
      <c r="F6" s="10"/>
      <c r="G6" s="96">
        <v>27</v>
      </c>
      <c r="I6" s="109">
        <v>3.3333333333333333E-2</v>
      </c>
      <c r="J6" s="108">
        <v>1.9124999999999999</v>
      </c>
      <c r="K6" s="96">
        <v>12</v>
      </c>
      <c r="M6" s="164"/>
      <c r="N6" s="164">
        <v>43</v>
      </c>
    </row>
    <row r="7" spans="1:14" x14ac:dyDescent="0.25">
      <c r="B7" s="99">
        <v>0.13541666666666666</v>
      </c>
      <c r="C7" s="102">
        <v>0.92013888888888884</v>
      </c>
      <c r="D7" s="96">
        <v>23</v>
      </c>
      <c r="F7" s="10"/>
      <c r="G7" s="96">
        <v>16</v>
      </c>
      <c r="I7" s="99">
        <v>9.3055555555555558E-2</v>
      </c>
      <c r="J7" s="108">
        <v>1.565277777777778</v>
      </c>
      <c r="K7" s="96">
        <v>105</v>
      </c>
      <c r="M7" s="164"/>
      <c r="N7" s="164">
        <v>31</v>
      </c>
    </row>
    <row r="8" spans="1:14" x14ac:dyDescent="0.25">
      <c r="B8" s="99">
        <v>0.47013888888888888</v>
      </c>
      <c r="C8" s="102">
        <v>0.88680555555555562</v>
      </c>
      <c r="D8" s="96">
        <v>32</v>
      </c>
      <c r="F8" s="99">
        <v>2.013888888888889E-2</v>
      </c>
      <c r="G8" s="96">
        <v>28</v>
      </c>
      <c r="I8" s="99">
        <v>4.9305555555555554E-2</v>
      </c>
      <c r="J8" s="108">
        <v>1.3819444444444444</v>
      </c>
      <c r="K8" s="96">
        <v>12</v>
      </c>
      <c r="M8" s="164"/>
      <c r="N8" s="164">
        <v>27</v>
      </c>
    </row>
    <row r="9" spans="1:14" x14ac:dyDescent="0.25">
      <c r="B9" s="99">
        <v>7.4999999999999997E-2</v>
      </c>
      <c r="C9" s="102">
        <v>0.93888888888888899</v>
      </c>
      <c r="D9" s="96">
        <v>26</v>
      </c>
      <c r="F9" s="99">
        <v>9.5833333333333326E-2</v>
      </c>
      <c r="G9" s="96">
        <v>30</v>
      </c>
      <c r="I9" s="98"/>
      <c r="J9" s="108">
        <v>1.534027777777778</v>
      </c>
      <c r="K9" s="96">
        <v>23</v>
      </c>
      <c r="M9" s="164"/>
      <c r="N9" s="164">
        <v>35</v>
      </c>
    </row>
    <row r="10" spans="1:14" x14ac:dyDescent="0.25">
      <c r="B10" s="99">
        <v>0.55208333333333337</v>
      </c>
      <c r="C10" s="107">
        <v>0.12414351851851851</v>
      </c>
      <c r="D10" s="96">
        <v>16</v>
      </c>
      <c r="F10" s="10"/>
      <c r="G10" s="96">
        <v>14</v>
      </c>
      <c r="I10" s="98"/>
      <c r="J10" s="108">
        <v>1.3548611111111111</v>
      </c>
      <c r="K10" s="96">
        <v>53</v>
      </c>
      <c r="M10" s="164"/>
      <c r="N10" s="164">
        <v>35</v>
      </c>
    </row>
    <row r="11" spans="1:14" x14ac:dyDescent="0.25">
      <c r="B11" s="99">
        <v>0.28472222222222221</v>
      </c>
      <c r="C11" s="107">
        <v>5.9259259259259262E-2</v>
      </c>
      <c r="D11" s="96">
        <v>37</v>
      </c>
      <c r="F11" s="10"/>
      <c r="G11" s="96">
        <v>22</v>
      </c>
      <c r="I11" s="98"/>
      <c r="J11" s="108">
        <v>1.8888888888888891</v>
      </c>
      <c r="K11" s="96">
        <v>200</v>
      </c>
      <c r="M11" s="164"/>
      <c r="N11" s="164">
        <v>11</v>
      </c>
    </row>
    <row r="12" spans="1:14" x14ac:dyDescent="0.25">
      <c r="B12" s="99">
        <v>9.4444444444444442E-2</v>
      </c>
      <c r="C12" s="107">
        <v>7.3726851851851849E-2</v>
      </c>
      <c r="D12" s="96">
        <v>38</v>
      </c>
      <c r="F12" s="10"/>
      <c r="G12" s="96">
        <v>28</v>
      </c>
      <c r="I12" s="98"/>
      <c r="J12" s="102">
        <v>0.9458333333333333</v>
      </c>
      <c r="K12" s="96">
        <v>140</v>
      </c>
      <c r="M12" s="164"/>
      <c r="N12" s="164">
        <v>30</v>
      </c>
    </row>
    <row r="13" spans="1:14" x14ac:dyDescent="0.25">
      <c r="B13" s="99">
        <v>4.0972222222222222E-2</v>
      </c>
      <c r="C13" s="107">
        <v>8.863425925925926E-2</v>
      </c>
      <c r="D13" s="96">
        <v>23</v>
      </c>
      <c r="F13" s="99">
        <v>2.9166666666666664E-2</v>
      </c>
      <c r="G13" s="96">
        <v>13</v>
      </c>
      <c r="I13" s="98"/>
      <c r="J13" s="108">
        <v>1.7708333333333333</v>
      </c>
      <c r="K13" s="96">
        <v>57</v>
      </c>
      <c r="M13" s="164"/>
      <c r="N13" s="164">
        <v>30</v>
      </c>
    </row>
    <row r="14" spans="1:14" x14ac:dyDescent="0.25">
      <c r="B14" s="99">
        <v>0.44097222222222227</v>
      </c>
      <c r="C14" s="107">
        <v>4.5196759259259256E-2</v>
      </c>
      <c r="D14" s="96">
        <v>45</v>
      </c>
      <c r="F14" s="10"/>
      <c r="G14" s="96">
        <v>37</v>
      </c>
      <c r="I14" s="141"/>
      <c r="J14" s="142">
        <v>1.4166666666666667</v>
      </c>
      <c r="K14" s="141">
        <v>45</v>
      </c>
      <c r="M14" s="164"/>
      <c r="N14" s="164">
        <v>19</v>
      </c>
    </row>
    <row r="15" spans="1:14" x14ac:dyDescent="0.25">
      <c r="B15" s="99">
        <v>0.2902777777777778</v>
      </c>
      <c r="C15" s="107">
        <v>7.6446759259259256E-2</v>
      </c>
      <c r="D15" s="96">
        <v>41</v>
      </c>
      <c r="F15" s="10"/>
      <c r="G15" s="96">
        <v>13</v>
      </c>
      <c r="I15" s="141"/>
      <c r="J15" s="142">
        <v>1.528472222222222</v>
      </c>
      <c r="K15" s="141">
        <v>98</v>
      </c>
      <c r="M15" s="164"/>
      <c r="N15" s="164">
        <v>27</v>
      </c>
    </row>
    <row r="16" spans="1:14" x14ac:dyDescent="0.25">
      <c r="B16" s="99">
        <v>5.5555555555555558E-3</v>
      </c>
      <c r="C16" s="107">
        <v>4.7685185185185185E-2</v>
      </c>
      <c r="D16" s="96">
        <v>26</v>
      </c>
      <c r="F16" s="10"/>
      <c r="G16" s="96">
        <v>22</v>
      </c>
      <c r="I16" s="141"/>
      <c r="J16" s="142">
        <v>2.3159722222222223</v>
      </c>
      <c r="K16" s="141">
        <v>46</v>
      </c>
      <c r="M16" s="164"/>
      <c r="N16" s="164">
        <v>23</v>
      </c>
    </row>
    <row r="17" spans="2:14" x14ac:dyDescent="0.25">
      <c r="B17" s="99">
        <v>0.55208333333333337</v>
      </c>
      <c r="C17" s="107">
        <v>5.2685185185185189E-2</v>
      </c>
      <c r="D17" s="96">
        <v>20</v>
      </c>
      <c r="F17" s="10"/>
      <c r="G17" s="96">
        <v>26</v>
      </c>
      <c r="I17" s="141"/>
      <c r="J17" s="143">
        <v>0.97638888888888886</v>
      </c>
      <c r="K17" s="141">
        <v>36</v>
      </c>
      <c r="M17" s="164"/>
      <c r="N17" s="164">
        <v>16</v>
      </c>
    </row>
    <row r="18" spans="2:14" x14ac:dyDescent="0.25">
      <c r="B18" s="99">
        <v>0.35416666666666669</v>
      </c>
      <c r="C18" s="108">
        <v>2.4618055555555558</v>
      </c>
      <c r="D18" s="96">
        <v>40</v>
      </c>
      <c r="F18" s="10"/>
      <c r="G18" s="96">
        <v>29</v>
      </c>
      <c r="I18" s="141"/>
      <c r="J18" s="142">
        <v>2.2708333333333335</v>
      </c>
      <c r="K18" s="141">
        <v>50</v>
      </c>
      <c r="M18" s="164"/>
      <c r="N18" s="164">
        <v>43</v>
      </c>
    </row>
    <row r="19" spans="2:14" x14ac:dyDescent="0.25">
      <c r="B19" s="99">
        <v>4.7916666666666663E-2</v>
      </c>
      <c r="C19" s="102">
        <v>0.7993055555555556</v>
      </c>
      <c r="D19" s="96">
        <v>40</v>
      </c>
      <c r="F19" s="10"/>
      <c r="G19" s="96">
        <v>25</v>
      </c>
      <c r="I19" s="141"/>
      <c r="J19" s="142">
        <v>2.0874999999999999</v>
      </c>
      <c r="K19" s="141">
        <v>23</v>
      </c>
      <c r="M19" s="164"/>
      <c r="N19" s="164">
        <v>15</v>
      </c>
    </row>
    <row r="20" spans="2:14" x14ac:dyDescent="0.25">
      <c r="B20" s="99">
        <v>9.5138888888888884E-2</v>
      </c>
      <c r="C20" s="107">
        <v>6.8935185185185183E-2</v>
      </c>
      <c r="D20" s="96">
        <v>35</v>
      </c>
      <c r="F20" s="10"/>
      <c r="G20" s="96">
        <v>25</v>
      </c>
      <c r="I20" s="141"/>
      <c r="J20" s="142">
        <v>1.4506944444444445</v>
      </c>
      <c r="K20" s="141">
        <v>21</v>
      </c>
      <c r="M20" s="164"/>
      <c r="N20" s="164">
        <v>26</v>
      </c>
    </row>
    <row r="21" spans="2:14" x14ac:dyDescent="0.25">
      <c r="B21" s="99">
        <v>6.805555555555555E-2</v>
      </c>
      <c r="C21" s="107">
        <v>6.3136574074074081E-2</v>
      </c>
      <c r="D21" s="96">
        <v>30</v>
      </c>
      <c r="F21" s="10"/>
      <c r="G21" s="96">
        <v>40</v>
      </c>
      <c r="I21" s="141"/>
      <c r="J21" s="142">
        <v>1.1236111111111111</v>
      </c>
      <c r="K21" s="141">
        <v>43</v>
      </c>
      <c r="M21" s="164"/>
      <c r="N21" s="164">
        <v>15</v>
      </c>
    </row>
    <row r="22" spans="2:14" x14ac:dyDescent="0.25">
      <c r="B22" s="99">
        <v>0.42986111111111108</v>
      </c>
      <c r="C22" s="107">
        <v>6.5266203703703715E-2</v>
      </c>
      <c r="D22" s="96">
        <v>14</v>
      </c>
      <c r="F22" s="10"/>
      <c r="G22" s="96">
        <v>14</v>
      </c>
      <c r="I22" s="141"/>
      <c r="J22" s="142">
        <v>1.7576388888888888</v>
      </c>
      <c r="K22" s="141">
        <v>27</v>
      </c>
      <c r="M22" s="164"/>
      <c r="N22" s="164">
        <v>25</v>
      </c>
    </row>
    <row r="23" spans="2:14" x14ac:dyDescent="0.25">
      <c r="B23" s="99">
        <v>0.3659722222222222</v>
      </c>
      <c r="C23" s="107">
        <v>5.7430555555555561E-2</v>
      </c>
      <c r="D23" s="96">
        <v>48</v>
      </c>
      <c r="F23" s="10"/>
      <c r="G23" s="96">
        <v>12</v>
      </c>
      <c r="I23" s="141"/>
      <c r="J23" s="142">
        <v>1.2270833333333333</v>
      </c>
      <c r="K23" s="141">
        <v>20</v>
      </c>
      <c r="M23" s="164"/>
      <c r="N23" s="164">
        <v>29</v>
      </c>
    </row>
    <row r="24" spans="2:14" x14ac:dyDescent="0.25">
      <c r="B24" s="99">
        <v>9.3055555555555558E-2</v>
      </c>
      <c r="C24" s="107">
        <v>7.3958333333333334E-2</v>
      </c>
      <c r="D24" s="96">
        <v>41</v>
      </c>
      <c r="F24" s="10"/>
      <c r="G24" s="96">
        <v>12</v>
      </c>
      <c r="I24" s="141"/>
      <c r="J24" s="142">
        <v>1.3833333333333335</v>
      </c>
      <c r="K24" s="141">
        <v>39</v>
      </c>
      <c r="M24" s="164"/>
      <c r="N24" s="164">
        <v>43</v>
      </c>
    </row>
    <row r="25" spans="2:14" x14ac:dyDescent="0.25">
      <c r="B25" s="99">
        <v>4.9305555555555554E-2</v>
      </c>
      <c r="C25" s="107">
        <v>7.6585648148148153E-2</v>
      </c>
      <c r="D25" s="96">
        <v>38</v>
      </c>
      <c r="F25" s="99">
        <v>6.805555555555555E-2</v>
      </c>
      <c r="G25" s="96">
        <v>26</v>
      </c>
      <c r="I25" s="141"/>
      <c r="J25" s="142">
        <v>1.6388888888888891</v>
      </c>
      <c r="K25" s="141">
        <v>188</v>
      </c>
      <c r="M25" s="164"/>
      <c r="N25" s="164">
        <v>12</v>
      </c>
    </row>
    <row r="26" spans="2:14" x14ac:dyDescent="0.25">
      <c r="B26" s="99">
        <v>9.7222222222222224E-2</v>
      </c>
      <c r="C26" s="108">
        <v>1.3909722222222223</v>
      </c>
      <c r="D26" s="96">
        <v>19</v>
      </c>
      <c r="F26" s="99">
        <v>7.8472222222222221E-2</v>
      </c>
      <c r="G26" s="96">
        <v>8</v>
      </c>
      <c r="I26" s="141"/>
      <c r="J26" s="142">
        <v>1.6458333333333333</v>
      </c>
      <c r="K26" s="141">
        <v>51</v>
      </c>
      <c r="M26" s="164"/>
      <c r="N26" s="164">
        <v>34</v>
      </c>
    </row>
    <row r="27" spans="2:14" x14ac:dyDescent="0.25">
      <c r="B27" s="99">
        <v>7.3611111111111113E-2</v>
      </c>
      <c r="C27" s="107">
        <v>8.6608796296296295E-2</v>
      </c>
      <c r="D27" s="96">
        <v>31</v>
      </c>
      <c r="F27" s="10"/>
      <c r="G27" s="96">
        <v>32</v>
      </c>
      <c r="I27" s="141"/>
      <c r="J27" s="142">
        <v>1.3590277777777777</v>
      </c>
      <c r="K27" s="141">
        <v>28</v>
      </c>
      <c r="M27" s="164"/>
      <c r="N27" s="164">
        <v>27</v>
      </c>
    </row>
    <row r="28" spans="2:14" x14ac:dyDescent="0.25">
      <c r="B28" s="99">
        <v>0.30833333333333335</v>
      </c>
      <c r="C28" s="102">
        <v>0.3444444444444445</v>
      </c>
      <c r="D28" s="96">
        <v>42</v>
      </c>
      <c r="F28" s="10"/>
      <c r="G28" s="96">
        <v>38</v>
      </c>
      <c r="I28" s="141"/>
      <c r="J28" s="142">
        <v>1.846527777777778</v>
      </c>
      <c r="K28" s="141">
        <v>28</v>
      </c>
      <c r="M28" s="164"/>
      <c r="N28" s="164">
        <v>16</v>
      </c>
    </row>
    <row r="29" spans="2:14" x14ac:dyDescent="0.25">
      <c r="B29" s="99">
        <v>8.1944444444444445E-2</v>
      </c>
      <c r="C29" s="107">
        <v>5.0995370370370365E-2</v>
      </c>
      <c r="D29" s="96">
        <v>37</v>
      </c>
      <c r="F29" s="99">
        <v>9.0972222222222218E-2</v>
      </c>
      <c r="G29" s="96">
        <v>23</v>
      </c>
      <c r="I29" s="141"/>
      <c r="J29" s="142">
        <v>1.3506944444444444</v>
      </c>
      <c r="K29" s="141">
        <v>45</v>
      </c>
      <c r="M29" s="164"/>
      <c r="N29" s="164">
        <v>32</v>
      </c>
    </row>
    <row r="30" spans="2:14" x14ac:dyDescent="0.25">
      <c r="B30" s="99">
        <v>9.3055555555555558E-2</v>
      </c>
      <c r="C30" s="107">
        <v>6.2418981481481478E-2</v>
      </c>
      <c r="D30" s="96">
        <v>48</v>
      </c>
      <c r="F30" s="10"/>
      <c r="G30" s="96">
        <v>34</v>
      </c>
      <c r="I30" s="141"/>
      <c r="J30" s="142">
        <v>1.7868055555555555</v>
      </c>
      <c r="K30" s="141">
        <v>38</v>
      </c>
      <c r="M30" s="164"/>
      <c r="N30" s="164">
        <v>16</v>
      </c>
    </row>
    <row r="31" spans="2:14" x14ac:dyDescent="0.25">
      <c r="B31" s="99">
        <v>6.3194444444444442E-2</v>
      </c>
      <c r="C31" s="107">
        <v>6.2592592592592589E-2</v>
      </c>
      <c r="D31" s="96">
        <v>24</v>
      </c>
      <c r="F31" s="10"/>
      <c r="G31" s="96">
        <v>28</v>
      </c>
      <c r="I31" s="141"/>
      <c r="J31" s="142">
        <v>1.3708333333333333</v>
      </c>
      <c r="K31" s="141">
        <v>29</v>
      </c>
      <c r="M31" s="164"/>
      <c r="N31" s="164">
        <v>34</v>
      </c>
    </row>
    <row r="32" spans="2:14" x14ac:dyDescent="0.25">
      <c r="B32" s="99">
        <v>6.8749999999999992E-2</v>
      </c>
      <c r="C32" s="102">
        <v>0.4465277777777778</v>
      </c>
      <c r="D32" s="96">
        <v>36</v>
      </c>
      <c r="F32" s="99">
        <v>6.3194444444444442E-2</v>
      </c>
      <c r="G32" s="96">
        <v>44</v>
      </c>
      <c r="I32" s="141"/>
      <c r="J32" s="142">
        <v>1.7513888888888889</v>
      </c>
      <c r="K32" s="141">
        <v>73</v>
      </c>
      <c r="M32" s="164"/>
      <c r="N32" s="164">
        <v>29</v>
      </c>
    </row>
    <row r="33" spans="2:14" x14ac:dyDescent="0.25">
      <c r="B33" s="99">
        <v>3.125E-2</v>
      </c>
      <c r="C33" s="107">
        <v>5.5497685185185185E-2</v>
      </c>
      <c r="D33" s="96">
        <v>31</v>
      </c>
      <c r="F33" s="10"/>
      <c r="G33" s="96">
        <v>38</v>
      </c>
      <c r="I33" s="141"/>
      <c r="J33" s="142">
        <v>1.3576388888888891</v>
      </c>
      <c r="K33" s="141">
        <v>174</v>
      </c>
      <c r="M33" s="164"/>
      <c r="N33" s="164">
        <v>20</v>
      </c>
    </row>
    <row r="34" spans="2:14" x14ac:dyDescent="0.25">
      <c r="B34" s="99">
        <v>5.486111111111111E-2</v>
      </c>
      <c r="C34" s="107">
        <v>6.7662037037037034E-2</v>
      </c>
      <c r="D34" s="96">
        <v>23</v>
      </c>
      <c r="F34" s="10"/>
      <c r="G34" s="96">
        <v>38</v>
      </c>
      <c r="I34" s="141"/>
      <c r="J34" s="142">
        <v>1.5111111111111111</v>
      </c>
      <c r="K34" s="141">
        <v>21</v>
      </c>
      <c r="M34" s="164"/>
      <c r="N34" s="164">
        <v>23</v>
      </c>
    </row>
    <row r="35" spans="2:14" x14ac:dyDescent="0.25">
      <c r="B35" s="99">
        <v>7.2222222222222229E-2</v>
      </c>
      <c r="C35" s="107">
        <v>5.4571759259259257E-2</v>
      </c>
      <c r="D35" s="96">
        <v>28</v>
      </c>
      <c r="F35" s="99">
        <v>1.3194444444444444E-2</v>
      </c>
      <c r="G35" s="96">
        <v>49</v>
      </c>
      <c r="I35" s="141"/>
      <c r="J35" s="143">
        <v>0.10277777777777779</v>
      </c>
      <c r="K35" s="141">
        <v>20</v>
      </c>
      <c r="M35" s="164"/>
      <c r="N35" s="164">
        <v>40</v>
      </c>
    </row>
    <row r="36" spans="2:14" x14ac:dyDescent="0.25">
      <c r="B36" s="99">
        <v>5.7638888888888885E-2</v>
      </c>
      <c r="C36" s="108">
        <v>2.4270833333333335</v>
      </c>
      <c r="D36" s="96">
        <v>29</v>
      </c>
      <c r="F36" s="10"/>
      <c r="G36" s="96">
        <v>18</v>
      </c>
      <c r="I36" s="141"/>
      <c r="J36" s="143">
        <v>6.8749999999999992E-2</v>
      </c>
      <c r="K36" s="141">
        <v>35</v>
      </c>
      <c r="M36" s="164"/>
      <c r="N36" s="164">
        <v>19</v>
      </c>
    </row>
    <row r="37" spans="2:14" x14ac:dyDescent="0.25">
      <c r="B37" s="109">
        <v>1.0055555555555555</v>
      </c>
      <c r="C37" s="107">
        <v>6.206018518518519E-2</v>
      </c>
      <c r="D37" s="96">
        <v>38</v>
      </c>
      <c r="F37" s="99">
        <v>9.5833333333333326E-2</v>
      </c>
      <c r="G37" s="96">
        <v>25</v>
      </c>
      <c r="I37" s="141"/>
      <c r="J37" s="141"/>
      <c r="K37" s="141">
        <v>20</v>
      </c>
      <c r="M37" s="164"/>
      <c r="N37" s="164">
        <v>29</v>
      </c>
    </row>
    <row r="38" spans="2:14" x14ac:dyDescent="0.25">
      <c r="B38" s="99">
        <v>0.11041666666666666</v>
      </c>
      <c r="C38" s="107">
        <v>6.3437499999999994E-2</v>
      </c>
      <c r="D38" s="96">
        <v>28</v>
      </c>
      <c r="F38" s="99">
        <v>2.1527777777777781E-2</v>
      </c>
      <c r="G38" s="96">
        <v>24</v>
      </c>
      <c r="I38" s="141"/>
      <c r="J38" s="141"/>
      <c r="K38" s="141">
        <v>41</v>
      </c>
      <c r="M38" s="164"/>
      <c r="N38" s="164">
        <v>12</v>
      </c>
    </row>
    <row r="39" spans="2:14" x14ac:dyDescent="0.25">
      <c r="B39" s="99">
        <v>9.4444444444444442E-2</v>
      </c>
      <c r="C39" s="107">
        <v>7.1840277777777781E-2</v>
      </c>
      <c r="D39" s="96">
        <v>21</v>
      </c>
      <c r="F39" s="10"/>
      <c r="G39" s="96">
        <v>24</v>
      </c>
      <c r="I39" s="141"/>
      <c r="J39" s="141"/>
      <c r="K39" s="141">
        <v>75</v>
      </c>
      <c r="M39" s="164"/>
      <c r="N39" s="164">
        <v>15</v>
      </c>
    </row>
    <row r="40" spans="2:14" x14ac:dyDescent="0.25">
      <c r="B40" s="99">
        <v>4.027777777777778E-2</v>
      </c>
      <c r="C40" s="107">
        <v>4.3460648148148151E-2</v>
      </c>
      <c r="D40" s="96">
        <v>46</v>
      </c>
      <c r="F40" s="10"/>
      <c r="G40" s="96">
        <v>19</v>
      </c>
      <c r="I40" s="141"/>
      <c r="J40" s="141"/>
      <c r="K40" s="141">
        <v>106</v>
      </c>
      <c r="M40" s="164"/>
      <c r="N40" s="164">
        <v>23</v>
      </c>
    </row>
    <row r="41" spans="2:14" x14ac:dyDescent="0.25">
      <c r="B41" s="99">
        <v>4.1666666666666664E-2</v>
      </c>
      <c r="C41" s="107">
        <v>6.0995370370370366E-2</v>
      </c>
      <c r="D41" s="96">
        <v>55</v>
      </c>
      <c r="F41" s="10"/>
      <c r="G41" s="96">
        <v>41</v>
      </c>
      <c r="I41" s="141"/>
      <c r="J41" s="141"/>
      <c r="K41" s="141">
        <v>44</v>
      </c>
      <c r="M41" s="164"/>
      <c r="N41" s="164">
        <v>22</v>
      </c>
    </row>
    <row r="42" spans="2:14" x14ac:dyDescent="0.25">
      <c r="B42" s="99">
        <v>0.18402777777777779</v>
      </c>
      <c r="C42" s="107">
        <v>6.2534722222222228E-2</v>
      </c>
      <c r="D42" s="96">
        <v>26</v>
      </c>
      <c r="F42" s="10"/>
      <c r="G42" s="96">
        <v>47</v>
      </c>
      <c r="I42" s="141"/>
      <c r="J42" s="141"/>
      <c r="K42" s="141">
        <v>54</v>
      </c>
      <c r="M42" s="164"/>
      <c r="N42" s="164">
        <v>19</v>
      </c>
    </row>
    <row r="43" spans="2:14" x14ac:dyDescent="0.25">
      <c r="B43" s="99">
        <v>7.6388888888888895E-2</v>
      </c>
      <c r="C43" s="107">
        <v>5.9953703703703703E-2</v>
      </c>
      <c r="D43" s="96">
        <v>15</v>
      </c>
      <c r="F43" s="10"/>
      <c r="G43" s="96">
        <v>34</v>
      </c>
      <c r="I43" s="141"/>
      <c r="J43" s="141"/>
      <c r="K43" s="141">
        <v>34</v>
      </c>
      <c r="M43" s="164"/>
      <c r="N43" s="164">
        <v>28</v>
      </c>
    </row>
    <row r="44" spans="2:14" x14ac:dyDescent="0.25">
      <c r="B44" s="99">
        <v>3.8194444444444441E-2</v>
      </c>
      <c r="C44" s="107">
        <v>5.6145833333333339E-2</v>
      </c>
      <c r="D44" s="96">
        <v>19</v>
      </c>
      <c r="F44" s="10"/>
      <c r="G44" s="96">
        <v>45</v>
      </c>
      <c r="I44" s="141"/>
      <c r="J44" s="141"/>
      <c r="K44" s="141">
        <v>37</v>
      </c>
      <c r="M44" s="175">
        <v>0.11805555555555557</v>
      </c>
      <c r="N44" s="164">
        <v>18</v>
      </c>
    </row>
    <row r="45" spans="2:14" x14ac:dyDescent="0.25">
      <c r="B45" s="98"/>
      <c r="C45" s="108">
        <v>2.4166666666666665</v>
      </c>
      <c r="D45" s="96">
        <v>23</v>
      </c>
      <c r="F45" s="10"/>
      <c r="G45" s="96">
        <v>42</v>
      </c>
      <c r="I45" s="141"/>
      <c r="J45" s="141"/>
      <c r="K45" s="141">
        <v>30</v>
      </c>
      <c r="M45" s="164"/>
      <c r="N45" s="164">
        <v>27</v>
      </c>
    </row>
    <row r="46" spans="2:14" x14ac:dyDescent="0.25">
      <c r="B46" s="98"/>
      <c r="C46" s="107">
        <v>4.7418981481481486E-2</v>
      </c>
      <c r="D46" s="96">
        <v>39</v>
      </c>
      <c r="F46" s="10"/>
      <c r="G46" s="96">
        <v>23</v>
      </c>
      <c r="I46" s="141"/>
      <c r="J46" s="141"/>
      <c r="K46" s="141">
        <v>31</v>
      </c>
      <c r="M46" s="164"/>
      <c r="N46" s="164">
        <v>22</v>
      </c>
    </row>
    <row r="47" spans="2:14" x14ac:dyDescent="0.25">
      <c r="B47" s="98"/>
      <c r="C47" s="107">
        <v>8.9085648148148094E-2</v>
      </c>
      <c r="D47" s="96">
        <v>45</v>
      </c>
      <c r="F47" s="10"/>
      <c r="G47" s="96">
        <v>40</v>
      </c>
      <c r="I47" s="141"/>
      <c r="J47" s="141"/>
      <c r="K47" s="141">
        <v>66</v>
      </c>
      <c r="M47" s="164"/>
      <c r="N47" s="164">
        <v>37</v>
      </c>
    </row>
    <row r="48" spans="2:14" x14ac:dyDescent="0.25">
      <c r="B48" s="98"/>
      <c r="C48" s="97"/>
      <c r="D48" s="96">
        <v>22</v>
      </c>
      <c r="F48" s="10"/>
      <c r="G48" s="96">
        <v>29</v>
      </c>
      <c r="I48" s="141"/>
      <c r="J48" s="141"/>
      <c r="K48" s="141">
        <v>45</v>
      </c>
      <c r="M48" s="164"/>
      <c r="N48" s="164">
        <v>42</v>
      </c>
    </row>
    <row r="49" spans="2:14" x14ac:dyDescent="0.25">
      <c r="B49" s="98"/>
      <c r="C49" s="97"/>
      <c r="D49" s="96">
        <v>13</v>
      </c>
      <c r="F49" s="10"/>
      <c r="G49" s="96">
        <v>38</v>
      </c>
      <c r="I49" s="141"/>
      <c r="J49" s="141"/>
      <c r="K49" s="141">
        <v>188</v>
      </c>
      <c r="M49" s="164"/>
      <c r="N49" s="164">
        <v>38</v>
      </c>
    </row>
    <row r="50" spans="2:14" x14ac:dyDescent="0.25">
      <c r="B50" s="98"/>
      <c r="C50" s="97"/>
      <c r="D50" s="96">
        <v>21</v>
      </c>
      <c r="F50" s="10"/>
      <c r="G50" s="96">
        <v>33</v>
      </c>
      <c r="I50" s="141"/>
      <c r="J50" s="141"/>
      <c r="K50" s="141">
        <v>27</v>
      </c>
      <c r="M50" s="164"/>
      <c r="N50" s="164">
        <v>19</v>
      </c>
    </row>
    <row r="51" spans="2:14" x14ac:dyDescent="0.25">
      <c r="B51" s="98"/>
      <c r="C51" s="97"/>
      <c r="D51" s="96">
        <v>37</v>
      </c>
      <c r="F51" s="10"/>
      <c r="G51" s="96">
        <v>33</v>
      </c>
      <c r="I51" s="141"/>
      <c r="J51" s="141"/>
      <c r="K51" s="141">
        <v>34</v>
      </c>
      <c r="M51" s="164"/>
      <c r="N51" s="164">
        <v>21</v>
      </c>
    </row>
    <row r="52" spans="2:14" x14ac:dyDescent="0.25">
      <c r="B52" s="98"/>
      <c r="C52" s="97"/>
      <c r="D52" s="96">
        <v>27</v>
      </c>
      <c r="F52" s="10"/>
      <c r="G52" s="96">
        <v>49</v>
      </c>
      <c r="I52" s="141"/>
      <c r="J52" s="141"/>
      <c r="K52" s="141">
        <v>119</v>
      </c>
      <c r="M52" s="164"/>
      <c r="N52" s="164">
        <v>39</v>
      </c>
    </row>
    <row r="53" spans="2:14" x14ac:dyDescent="0.25">
      <c r="B53" s="98"/>
      <c r="C53" s="97"/>
      <c r="D53" s="96">
        <v>40</v>
      </c>
      <c r="F53" s="99">
        <v>9.6527777777777768E-2</v>
      </c>
      <c r="G53" s="96">
        <v>39</v>
      </c>
      <c r="I53" s="141"/>
      <c r="J53" s="141"/>
      <c r="K53" s="141">
        <v>62</v>
      </c>
      <c r="M53" s="164"/>
      <c r="N53" s="164">
        <v>37</v>
      </c>
    </row>
    <row r="54" spans="2:14" x14ac:dyDescent="0.25">
      <c r="B54" s="98"/>
      <c r="C54" s="97"/>
      <c r="D54" s="96">
        <v>31</v>
      </c>
      <c r="F54" s="10"/>
      <c r="G54" s="96">
        <v>23</v>
      </c>
      <c r="I54" s="141"/>
      <c r="J54" s="141"/>
      <c r="K54" s="141">
        <v>22</v>
      </c>
      <c r="M54" s="164"/>
      <c r="N54" s="164">
        <v>34</v>
      </c>
    </row>
    <row r="55" spans="2:14" x14ac:dyDescent="0.25">
      <c r="B55" s="98"/>
      <c r="C55" s="97"/>
      <c r="D55" s="96">
        <v>20</v>
      </c>
      <c r="F55" s="10"/>
      <c r="G55" s="96">
        <v>23</v>
      </c>
      <c r="I55" s="141"/>
      <c r="J55" s="141"/>
      <c r="K55" s="141">
        <v>39</v>
      </c>
      <c r="M55" s="164"/>
      <c r="N55" s="164">
        <v>22</v>
      </c>
    </row>
    <row r="56" spans="2:14" x14ac:dyDescent="0.25">
      <c r="B56" s="98"/>
      <c r="C56" s="97"/>
      <c r="D56" s="96">
        <v>36</v>
      </c>
      <c r="F56" s="10"/>
      <c r="G56" s="96">
        <v>29</v>
      </c>
      <c r="I56" s="141"/>
      <c r="J56" s="141"/>
      <c r="K56" s="141">
        <v>14</v>
      </c>
      <c r="M56" s="164"/>
      <c r="N56" s="164">
        <v>38</v>
      </c>
    </row>
    <row r="57" spans="2:14" x14ac:dyDescent="0.25">
      <c r="B57" s="98"/>
      <c r="C57" s="97"/>
      <c r="D57" s="96">
        <v>47</v>
      </c>
      <c r="F57" s="10"/>
      <c r="G57" s="96">
        <v>48</v>
      </c>
      <c r="I57" s="141"/>
      <c r="J57" s="141"/>
      <c r="K57" s="141">
        <v>40</v>
      </c>
      <c r="M57" s="164"/>
      <c r="N57" s="164">
        <v>25</v>
      </c>
    </row>
    <row r="58" spans="2:14" x14ac:dyDescent="0.25">
      <c r="B58" s="98"/>
      <c r="C58" s="97"/>
      <c r="D58" s="96">
        <v>50</v>
      </c>
      <c r="F58" s="10"/>
      <c r="G58" s="96">
        <v>36</v>
      </c>
      <c r="I58" s="141"/>
      <c r="J58" s="141"/>
      <c r="K58" s="141">
        <v>39</v>
      </c>
      <c r="M58" s="164"/>
      <c r="N58" s="164">
        <v>21</v>
      </c>
    </row>
    <row r="59" spans="2:14" x14ac:dyDescent="0.25">
      <c r="B59" s="98"/>
      <c r="C59" s="97"/>
      <c r="D59" s="96">
        <v>44</v>
      </c>
      <c r="F59" s="10"/>
      <c r="G59" s="96">
        <v>34</v>
      </c>
      <c r="I59" s="141"/>
      <c r="J59" s="141"/>
      <c r="K59" s="141">
        <v>19</v>
      </c>
      <c r="M59" s="164"/>
      <c r="N59" s="164">
        <v>12</v>
      </c>
    </row>
    <row r="60" spans="2:14" x14ac:dyDescent="0.25">
      <c r="B60" s="98"/>
      <c r="C60" s="97"/>
      <c r="D60" s="96">
        <v>37</v>
      </c>
      <c r="F60" s="10"/>
      <c r="G60" s="96">
        <v>26</v>
      </c>
      <c r="I60" s="141"/>
      <c r="J60" s="141"/>
      <c r="K60" s="141">
        <v>39</v>
      </c>
      <c r="M60" s="164"/>
      <c r="N60" s="164">
        <v>7</v>
      </c>
    </row>
    <row r="61" spans="2:14" x14ac:dyDescent="0.25">
      <c r="B61" s="98"/>
      <c r="C61" s="97"/>
      <c r="D61" s="96">
        <v>38</v>
      </c>
      <c r="F61" s="10"/>
      <c r="G61" s="96">
        <v>12</v>
      </c>
      <c r="I61" s="141"/>
      <c r="J61" s="141"/>
      <c r="K61" s="141">
        <v>57</v>
      </c>
      <c r="M61" s="164"/>
      <c r="N61" s="164">
        <v>17</v>
      </c>
    </row>
    <row r="62" spans="2:14" x14ac:dyDescent="0.25">
      <c r="B62" s="98"/>
      <c r="C62" s="97"/>
      <c r="D62" s="96">
        <v>32</v>
      </c>
      <c r="F62" s="99">
        <v>9.3055555555555558E-2</v>
      </c>
      <c r="G62" s="96">
        <v>34</v>
      </c>
      <c r="I62" s="141"/>
      <c r="J62" s="141"/>
      <c r="K62" s="141">
        <v>42</v>
      </c>
      <c r="M62" s="164"/>
      <c r="N62" s="164">
        <v>38</v>
      </c>
    </row>
    <row r="63" spans="2:14" x14ac:dyDescent="0.25">
      <c r="B63" s="98"/>
      <c r="C63" s="97"/>
      <c r="D63" s="96">
        <v>28</v>
      </c>
      <c r="F63" s="99">
        <v>9.2361111111111116E-2</v>
      </c>
      <c r="G63" s="96">
        <v>29</v>
      </c>
      <c r="I63" s="141"/>
      <c r="J63" s="141"/>
      <c r="K63" s="141">
        <v>21</v>
      </c>
      <c r="M63" s="164"/>
      <c r="N63" s="164">
        <v>18</v>
      </c>
    </row>
    <row r="64" spans="2:14" x14ac:dyDescent="0.25">
      <c r="B64" s="98"/>
      <c r="C64" s="97"/>
      <c r="D64" s="96">
        <v>35</v>
      </c>
      <c r="F64" s="10"/>
      <c r="G64" s="96">
        <v>21</v>
      </c>
      <c r="I64" s="141"/>
      <c r="J64" s="141"/>
      <c r="K64" s="141">
        <v>31</v>
      </c>
      <c r="M64" s="164"/>
      <c r="N64" s="164">
        <v>21</v>
      </c>
    </row>
    <row r="65" spans="2:14" x14ac:dyDescent="0.25">
      <c r="B65" s="98"/>
      <c r="C65" s="97"/>
      <c r="D65" s="96">
        <v>48</v>
      </c>
      <c r="F65" s="99">
        <v>5.5555555555555558E-3</v>
      </c>
      <c r="G65" s="96">
        <v>39</v>
      </c>
      <c r="I65" s="141"/>
      <c r="J65" s="141"/>
      <c r="K65" s="141">
        <v>84</v>
      </c>
      <c r="M65" s="164"/>
      <c r="N65" s="164">
        <v>19</v>
      </c>
    </row>
    <row r="66" spans="2:14" x14ac:dyDescent="0.25">
      <c r="B66" s="98"/>
      <c r="C66" s="97"/>
      <c r="D66" s="96">
        <v>33</v>
      </c>
      <c r="F66" s="10"/>
      <c r="G66" s="96">
        <v>27</v>
      </c>
      <c r="I66" s="141"/>
      <c r="J66" s="141"/>
      <c r="K66" s="141">
        <v>183</v>
      </c>
      <c r="M66" s="164"/>
      <c r="N66" s="164">
        <v>31</v>
      </c>
    </row>
    <row r="67" spans="2:14" x14ac:dyDescent="0.25">
      <c r="B67" s="98"/>
      <c r="C67" s="97"/>
      <c r="D67" s="96">
        <v>52</v>
      </c>
      <c r="F67" s="10"/>
      <c r="G67" s="96">
        <v>26</v>
      </c>
      <c r="I67" s="141"/>
      <c r="J67" s="141"/>
      <c r="K67" s="141">
        <v>16</v>
      </c>
      <c r="M67" s="164"/>
      <c r="N67" s="164">
        <v>31</v>
      </c>
    </row>
    <row r="68" spans="2:14" x14ac:dyDescent="0.25">
      <c r="B68" s="98"/>
      <c r="C68" s="97"/>
      <c r="D68" s="96">
        <v>26</v>
      </c>
      <c r="F68" s="99">
        <v>5.1388888888888894E-2</v>
      </c>
      <c r="G68" s="96">
        <v>39</v>
      </c>
      <c r="I68" s="141"/>
      <c r="J68" s="141"/>
      <c r="K68" s="141">
        <v>81</v>
      </c>
      <c r="M68" s="164"/>
      <c r="N68" s="164">
        <v>20</v>
      </c>
    </row>
    <row r="69" spans="2:14" x14ac:dyDescent="0.25">
      <c r="B69" s="98"/>
      <c r="C69" s="97"/>
      <c r="D69" s="96">
        <v>31</v>
      </c>
      <c r="F69" s="10"/>
      <c r="G69" s="96">
        <v>13</v>
      </c>
      <c r="I69" s="141"/>
      <c r="J69" s="141"/>
      <c r="K69" s="141">
        <v>62</v>
      </c>
      <c r="M69" s="164"/>
      <c r="N69" s="164">
        <v>32</v>
      </c>
    </row>
    <row r="70" spans="2:14" x14ac:dyDescent="0.25">
      <c r="B70" s="98"/>
      <c r="C70" s="97"/>
      <c r="D70" s="96">
        <v>46</v>
      </c>
      <c r="F70" s="99">
        <v>2.013888888888889E-2</v>
      </c>
      <c r="G70" s="96">
        <v>41</v>
      </c>
      <c r="I70" s="141"/>
      <c r="J70" s="141"/>
      <c r="K70" s="141">
        <v>88</v>
      </c>
      <c r="M70" s="164"/>
      <c r="N70" s="164">
        <v>27</v>
      </c>
    </row>
    <row r="71" spans="2:14" x14ac:dyDescent="0.25">
      <c r="B71" s="98"/>
      <c r="C71" s="97"/>
      <c r="D71" s="96">
        <v>25</v>
      </c>
      <c r="F71" s="10"/>
      <c r="G71" s="96">
        <v>42</v>
      </c>
      <c r="I71" s="141"/>
      <c r="J71" s="141"/>
      <c r="K71" s="141">
        <v>20</v>
      </c>
      <c r="M71" s="164"/>
      <c r="N71" s="164">
        <v>28</v>
      </c>
    </row>
    <row r="72" spans="2:14" x14ac:dyDescent="0.25">
      <c r="B72" s="98"/>
      <c r="C72" s="97"/>
      <c r="D72" s="96">
        <v>31</v>
      </c>
      <c r="F72" s="10"/>
      <c r="G72" s="96">
        <v>44</v>
      </c>
      <c r="I72" s="141"/>
      <c r="J72" s="141"/>
      <c r="K72" s="141">
        <v>14</v>
      </c>
      <c r="M72" s="164"/>
      <c r="N72" s="164">
        <v>19</v>
      </c>
    </row>
    <row r="73" spans="2:14" x14ac:dyDescent="0.25">
      <c r="B73" s="98"/>
      <c r="C73" s="97"/>
      <c r="D73" s="96">
        <v>43</v>
      </c>
      <c r="F73" s="10"/>
      <c r="G73" s="96">
        <v>41</v>
      </c>
      <c r="I73" s="141"/>
      <c r="J73" s="141"/>
      <c r="K73" s="141">
        <v>23</v>
      </c>
      <c r="M73" s="164"/>
      <c r="N73" s="164">
        <v>23</v>
      </c>
    </row>
    <row r="74" spans="2:14" x14ac:dyDescent="0.25">
      <c r="B74" s="98"/>
      <c r="C74" s="97"/>
      <c r="D74" s="96">
        <v>32</v>
      </c>
      <c r="F74" s="10"/>
      <c r="G74" s="96">
        <v>39</v>
      </c>
      <c r="I74" s="141"/>
      <c r="J74" s="141"/>
      <c r="K74" s="141">
        <v>19</v>
      </c>
      <c r="M74" s="164"/>
      <c r="N74" s="164">
        <v>38</v>
      </c>
    </row>
    <row r="75" spans="2:14" x14ac:dyDescent="0.25">
      <c r="B75" s="98"/>
      <c r="C75" s="97"/>
      <c r="D75" s="96">
        <v>50</v>
      </c>
      <c r="F75" s="99">
        <v>9.5138888888888884E-2</v>
      </c>
      <c r="G75" s="96">
        <v>35</v>
      </c>
      <c r="I75" s="141"/>
      <c r="J75" s="141"/>
      <c r="K75" s="141">
        <v>20</v>
      </c>
      <c r="M75" s="164"/>
      <c r="N75" s="164">
        <v>30</v>
      </c>
    </row>
    <row r="76" spans="2:14" x14ac:dyDescent="0.25">
      <c r="B76" s="98"/>
      <c r="C76" s="97"/>
      <c r="D76" s="96">
        <v>11</v>
      </c>
      <c r="F76" s="10"/>
      <c r="G76" s="96">
        <v>20</v>
      </c>
      <c r="I76" s="141"/>
      <c r="J76" s="141"/>
      <c r="K76" s="141">
        <v>33</v>
      </c>
      <c r="M76" s="164"/>
      <c r="N76" s="164">
        <v>26</v>
      </c>
    </row>
    <row r="77" spans="2:14" x14ac:dyDescent="0.25">
      <c r="B77" s="98"/>
      <c r="C77" s="97"/>
      <c r="D77" s="96">
        <v>24</v>
      </c>
      <c r="F77" s="10"/>
      <c r="G77" s="96">
        <v>40</v>
      </c>
      <c r="I77" s="141"/>
      <c r="J77" s="141"/>
      <c r="K77" s="141">
        <v>191</v>
      </c>
      <c r="M77" s="164"/>
      <c r="N77" s="164">
        <v>16</v>
      </c>
    </row>
    <row r="78" spans="2:14" x14ac:dyDescent="0.25">
      <c r="B78" s="98"/>
      <c r="C78" s="97"/>
      <c r="D78" s="96">
        <v>32</v>
      </c>
      <c r="F78" s="10"/>
      <c r="G78" s="96">
        <v>55</v>
      </c>
      <c r="I78" s="141"/>
      <c r="J78" s="141"/>
      <c r="K78" s="141">
        <v>47</v>
      </c>
      <c r="M78" s="164"/>
      <c r="N78" s="164">
        <v>20</v>
      </c>
    </row>
    <row r="79" spans="2:14" x14ac:dyDescent="0.25">
      <c r="B79" s="98"/>
      <c r="C79" s="97"/>
      <c r="D79" s="96">
        <v>9</v>
      </c>
      <c r="F79" s="10"/>
      <c r="G79" s="96">
        <v>42</v>
      </c>
      <c r="I79" s="141"/>
      <c r="J79" s="141"/>
      <c r="K79" s="141">
        <v>26</v>
      </c>
      <c r="M79" s="164"/>
      <c r="N79" s="164">
        <v>30</v>
      </c>
    </row>
    <row r="80" spans="2:14" x14ac:dyDescent="0.25">
      <c r="B80" s="98"/>
      <c r="C80" s="97"/>
      <c r="D80" s="96">
        <v>46</v>
      </c>
      <c r="F80" s="10"/>
      <c r="G80" s="96">
        <v>44</v>
      </c>
      <c r="I80" s="141"/>
      <c r="J80" s="141"/>
      <c r="K80" s="141">
        <v>18</v>
      </c>
      <c r="M80" s="164"/>
      <c r="N80" s="164">
        <v>16</v>
      </c>
    </row>
    <row r="81" spans="2:14" x14ac:dyDescent="0.25">
      <c r="B81" s="98"/>
      <c r="C81" s="97"/>
      <c r="D81" s="96">
        <v>32</v>
      </c>
      <c r="F81" s="10"/>
      <c r="G81" s="96">
        <v>15</v>
      </c>
      <c r="I81" s="141"/>
      <c r="J81" s="141"/>
      <c r="K81" s="141">
        <v>13</v>
      </c>
      <c r="M81" s="164"/>
      <c r="N81" s="164">
        <v>31</v>
      </c>
    </row>
    <row r="82" spans="2:14" x14ac:dyDescent="0.25">
      <c r="B82" s="98"/>
      <c r="C82" s="97"/>
      <c r="D82" s="96">
        <v>21</v>
      </c>
      <c r="F82" s="10"/>
      <c r="G82" s="96">
        <v>45</v>
      </c>
      <c r="I82" s="141"/>
      <c r="J82" s="141"/>
      <c r="K82" s="141">
        <v>188</v>
      </c>
      <c r="M82" s="164"/>
      <c r="N82" s="164">
        <v>30</v>
      </c>
    </row>
    <row r="83" spans="2:14" x14ac:dyDescent="0.25">
      <c r="B83" s="98"/>
      <c r="C83" s="97"/>
      <c r="D83" s="96">
        <v>10</v>
      </c>
      <c r="F83" s="10"/>
      <c r="G83" s="96">
        <v>22</v>
      </c>
      <c r="I83" s="141"/>
      <c r="J83" s="141"/>
      <c r="K83" s="141">
        <v>15</v>
      </c>
      <c r="M83" s="164"/>
      <c r="N83" s="164">
        <v>17</v>
      </c>
    </row>
    <row r="84" spans="2:14" x14ac:dyDescent="0.25">
      <c r="B84" s="98"/>
      <c r="C84" s="97"/>
      <c r="D84" s="96">
        <v>37</v>
      </c>
      <c r="F84" s="10"/>
      <c r="G84" s="96">
        <v>19</v>
      </c>
      <c r="I84" s="141"/>
      <c r="J84" s="141"/>
      <c r="K84" s="141">
        <v>92</v>
      </c>
      <c r="M84" s="164"/>
      <c r="N84" s="164">
        <v>37</v>
      </c>
    </row>
    <row r="85" spans="2:14" x14ac:dyDescent="0.25">
      <c r="B85" s="98"/>
      <c r="C85" s="97"/>
      <c r="D85" s="96">
        <v>30</v>
      </c>
      <c r="F85" s="10"/>
      <c r="G85" s="96">
        <v>36</v>
      </c>
      <c r="I85" s="141"/>
      <c r="J85" s="141"/>
      <c r="K85" s="141">
        <v>12</v>
      </c>
      <c r="M85" s="164"/>
      <c r="N85" s="164">
        <v>41</v>
      </c>
    </row>
    <row r="86" spans="2:14" x14ac:dyDescent="0.25">
      <c r="B86" s="98"/>
      <c r="C86" s="97"/>
      <c r="D86" s="96">
        <v>30</v>
      </c>
      <c r="F86" s="10"/>
      <c r="G86" s="96">
        <v>40</v>
      </c>
      <c r="I86" s="141"/>
      <c r="J86" s="141"/>
      <c r="K86" s="141">
        <v>9</v>
      </c>
      <c r="M86" s="164"/>
      <c r="N86" s="164">
        <v>9</v>
      </c>
    </row>
    <row r="87" spans="2:14" x14ac:dyDescent="0.25">
      <c r="B87" s="98"/>
      <c r="C87" s="97"/>
      <c r="D87" s="96">
        <v>26</v>
      </c>
      <c r="F87" s="10"/>
      <c r="G87" s="96">
        <v>26</v>
      </c>
      <c r="I87" s="141"/>
      <c r="J87" s="141"/>
      <c r="K87" s="141">
        <v>16</v>
      </c>
      <c r="M87" s="164"/>
      <c r="N87" s="164">
        <v>13</v>
      </c>
    </row>
    <row r="88" spans="2:14" x14ac:dyDescent="0.25">
      <c r="B88" s="98"/>
      <c r="C88" s="97"/>
      <c r="D88" s="96">
        <v>49</v>
      </c>
      <c r="F88" s="10"/>
      <c r="G88" s="96">
        <v>25</v>
      </c>
      <c r="I88" s="141"/>
      <c r="J88" s="141"/>
      <c r="K88" s="141">
        <v>11</v>
      </c>
      <c r="M88" s="164"/>
      <c r="N88" s="164">
        <v>15</v>
      </c>
    </row>
    <row r="89" spans="2:14" x14ac:dyDescent="0.25">
      <c r="B89" s="98"/>
      <c r="C89" s="97"/>
      <c r="D89" s="96">
        <v>46</v>
      </c>
      <c r="F89" s="99">
        <v>7.6388888888888895E-2</v>
      </c>
      <c r="G89" s="96">
        <v>33</v>
      </c>
      <c r="I89" s="141"/>
      <c r="J89" s="141"/>
      <c r="K89" s="141">
        <v>25</v>
      </c>
      <c r="M89" s="164"/>
      <c r="N89" s="164">
        <v>16</v>
      </c>
    </row>
    <row r="90" spans="2:14" x14ac:dyDescent="0.25">
      <c r="B90" s="98"/>
      <c r="C90" s="97"/>
      <c r="D90" s="96">
        <v>34</v>
      </c>
      <c r="F90" s="10"/>
      <c r="G90" s="96">
        <v>14</v>
      </c>
      <c r="I90" s="141"/>
      <c r="J90" s="141"/>
      <c r="K90" s="141">
        <v>40</v>
      </c>
      <c r="M90" s="164"/>
      <c r="N90" s="164">
        <v>32</v>
      </c>
    </row>
    <row r="91" spans="2:14" x14ac:dyDescent="0.25">
      <c r="B91" s="98"/>
      <c r="C91" s="97"/>
      <c r="D91" s="96">
        <v>48</v>
      </c>
      <c r="F91" s="164"/>
      <c r="G91" s="141">
        <v>27</v>
      </c>
      <c r="I91" s="141"/>
      <c r="J91" s="141"/>
      <c r="K91" s="141">
        <v>23</v>
      </c>
      <c r="M91" s="164"/>
      <c r="N91" s="164">
        <v>31</v>
      </c>
    </row>
    <row r="92" spans="2:14" x14ac:dyDescent="0.25">
      <c r="B92" s="98"/>
      <c r="C92" s="97"/>
      <c r="D92" s="96">
        <v>51</v>
      </c>
      <c r="F92" s="164"/>
      <c r="G92" s="141">
        <v>30</v>
      </c>
      <c r="I92" s="141"/>
      <c r="J92" s="141"/>
      <c r="K92" s="141">
        <v>28</v>
      </c>
      <c r="M92" s="164"/>
      <c r="N92" s="164">
        <v>28</v>
      </c>
    </row>
    <row r="93" spans="2:14" x14ac:dyDescent="0.25">
      <c r="B93" s="98"/>
      <c r="C93" s="97"/>
      <c r="D93" s="96">
        <v>26</v>
      </c>
      <c r="F93" s="164"/>
      <c r="G93" s="141">
        <v>26</v>
      </c>
      <c r="I93" s="141"/>
      <c r="J93" s="141"/>
      <c r="K93" s="141">
        <v>188</v>
      </c>
      <c r="M93" s="164"/>
      <c r="N93" s="164">
        <v>30</v>
      </c>
    </row>
    <row r="94" spans="2:14" x14ac:dyDescent="0.25">
      <c r="B94" s="98"/>
      <c r="C94" s="97"/>
      <c r="D94" s="96">
        <v>45</v>
      </c>
      <c r="F94" s="164"/>
      <c r="G94" s="141">
        <v>42</v>
      </c>
      <c r="I94" s="141"/>
      <c r="J94" s="141"/>
      <c r="K94" s="141">
        <v>9</v>
      </c>
      <c r="M94" s="164"/>
      <c r="N94" s="164">
        <v>27</v>
      </c>
    </row>
    <row r="95" spans="2:14" x14ac:dyDescent="0.25">
      <c r="B95" s="98"/>
      <c r="C95" s="97"/>
      <c r="D95" s="96">
        <v>47</v>
      </c>
      <c r="F95" s="143">
        <v>1.4583333333333332E-2</v>
      </c>
      <c r="G95" s="141">
        <v>19</v>
      </c>
      <c r="I95" s="141"/>
      <c r="J95" s="141"/>
      <c r="K95" s="141">
        <v>9</v>
      </c>
      <c r="M95" s="164"/>
      <c r="N95" s="164">
        <v>27</v>
      </c>
    </row>
    <row r="96" spans="2:14" x14ac:dyDescent="0.25">
      <c r="B96" s="98"/>
      <c r="C96" s="97"/>
      <c r="D96" s="96">
        <v>20</v>
      </c>
      <c r="F96" s="164"/>
      <c r="G96" s="141">
        <v>21</v>
      </c>
      <c r="I96" s="141"/>
      <c r="J96" s="141"/>
      <c r="K96" s="141">
        <v>68</v>
      </c>
      <c r="M96" s="164"/>
      <c r="N96" s="164">
        <v>16</v>
      </c>
    </row>
    <row r="97" spans="2:14" x14ac:dyDescent="0.25">
      <c r="B97" s="98"/>
      <c r="C97" s="97"/>
      <c r="D97" s="96">
        <v>24</v>
      </c>
      <c r="F97" s="164"/>
      <c r="G97" s="141">
        <v>37</v>
      </c>
      <c r="I97" s="141"/>
      <c r="J97" s="141"/>
      <c r="K97" s="141">
        <v>20</v>
      </c>
      <c r="M97" s="164"/>
      <c r="N97" s="164">
        <v>37</v>
      </c>
    </row>
    <row r="98" spans="2:14" x14ac:dyDescent="0.25">
      <c r="B98" s="98"/>
      <c r="C98" s="97"/>
      <c r="D98" s="96">
        <v>30</v>
      </c>
      <c r="F98" s="141"/>
      <c r="G98" s="141">
        <v>46</v>
      </c>
      <c r="I98" s="141"/>
      <c r="J98" s="141"/>
      <c r="K98" s="141">
        <v>15</v>
      </c>
      <c r="M98" s="164"/>
      <c r="N98" s="164">
        <v>19</v>
      </c>
    </row>
    <row r="99" spans="2:14" x14ac:dyDescent="0.25">
      <c r="B99" s="98"/>
      <c r="C99" s="97"/>
      <c r="D99" s="96">
        <v>23</v>
      </c>
      <c r="F99" s="141"/>
      <c r="G99" s="141">
        <v>44</v>
      </c>
      <c r="I99" s="141"/>
      <c r="J99" s="141"/>
      <c r="K99" s="141">
        <v>40</v>
      </c>
      <c r="M99" s="164"/>
      <c r="N99" s="164">
        <v>37</v>
      </c>
    </row>
    <row r="100" spans="2:14" x14ac:dyDescent="0.25">
      <c r="B100" s="98"/>
      <c r="C100" s="97"/>
      <c r="D100" s="96">
        <v>32</v>
      </c>
      <c r="F100" s="141"/>
      <c r="G100" s="141">
        <v>37</v>
      </c>
      <c r="I100" s="141"/>
      <c r="J100" s="141"/>
      <c r="K100" s="141">
        <v>24</v>
      </c>
      <c r="M100" s="179">
        <v>1.8812499999999999</v>
      </c>
      <c r="N100" s="164">
        <v>14</v>
      </c>
    </row>
    <row r="101" spans="2:14" x14ac:dyDescent="0.25">
      <c r="B101" s="98"/>
      <c r="C101" s="97"/>
      <c r="D101" s="96">
        <v>22</v>
      </c>
      <c r="F101" s="143">
        <v>2.7777777777777776E-2</v>
      </c>
      <c r="G101" s="141">
        <v>45</v>
      </c>
      <c r="I101" s="141"/>
      <c r="J101" s="141"/>
      <c r="K101" s="141">
        <v>15</v>
      </c>
      <c r="M101" s="164"/>
      <c r="N101" s="164">
        <v>21</v>
      </c>
    </row>
    <row r="102" spans="2:14" x14ac:dyDescent="0.25">
      <c r="B102" s="98"/>
      <c r="C102" s="97"/>
      <c r="D102" s="96">
        <v>39</v>
      </c>
      <c r="F102" s="141"/>
      <c r="G102" s="141">
        <v>23</v>
      </c>
      <c r="I102" s="141"/>
      <c r="J102" s="141"/>
      <c r="K102" s="141">
        <v>11</v>
      </c>
      <c r="M102" s="164"/>
      <c r="N102" s="164">
        <v>24</v>
      </c>
    </row>
    <row r="103" spans="2:14" x14ac:dyDescent="0.25">
      <c r="B103" s="98"/>
      <c r="C103" s="97"/>
      <c r="D103" s="96">
        <v>26</v>
      </c>
      <c r="F103" s="141"/>
      <c r="G103" s="141">
        <v>28</v>
      </c>
      <c r="I103" s="141"/>
      <c r="J103" s="141"/>
      <c r="K103" s="141">
        <v>33</v>
      </c>
      <c r="M103" s="164"/>
      <c r="N103" s="164">
        <v>12</v>
      </c>
    </row>
    <row r="104" spans="2:14" x14ac:dyDescent="0.25">
      <c r="B104" s="98"/>
      <c r="C104" s="97"/>
      <c r="D104" s="96">
        <v>36</v>
      </c>
      <c r="F104" s="141"/>
      <c r="G104" s="141">
        <v>24</v>
      </c>
      <c r="I104" s="141"/>
      <c r="J104" s="141"/>
      <c r="K104" s="141">
        <v>13</v>
      </c>
      <c r="M104" s="164"/>
      <c r="N104" s="164">
        <v>24</v>
      </c>
    </row>
    <row r="105" spans="2:14" x14ac:dyDescent="0.25">
      <c r="B105" s="98"/>
      <c r="C105" s="97"/>
      <c r="D105" s="96">
        <v>31</v>
      </c>
      <c r="F105" s="141"/>
      <c r="G105" s="141">
        <v>42</v>
      </c>
      <c r="I105" s="141"/>
      <c r="J105" s="141"/>
      <c r="K105" s="141">
        <v>17</v>
      </c>
      <c r="M105" s="164"/>
      <c r="N105" s="164">
        <v>34</v>
      </c>
    </row>
    <row r="106" spans="2:14" x14ac:dyDescent="0.25">
      <c r="B106" s="98"/>
      <c r="C106" s="97"/>
      <c r="D106" s="96">
        <v>29</v>
      </c>
      <c r="F106" s="141"/>
      <c r="G106" s="141">
        <v>20</v>
      </c>
      <c r="I106" s="141"/>
      <c r="J106" s="141"/>
      <c r="K106" s="141">
        <v>25</v>
      </c>
      <c r="M106" s="164"/>
      <c r="N106" s="164">
        <v>27</v>
      </c>
    </row>
    <row r="107" spans="2:14" x14ac:dyDescent="0.25">
      <c r="B107" s="98"/>
      <c r="C107" s="97"/>
      <c r="D107" s="96">
        <v>32</v>
      </c>
      <c r="F107" s="141"/>
      <c r="G107" s="141">
        <v>24</v>
      </c>
      <c r="I107" s="141"/>
      <c r="J107" s="141"/>
      <c r="K107" s="141">
        <v>21</v>
      </c>
      <c r="M107" s="164"/>
      <c r="N107" s="164">
        <v>34</v>
      </c>
    </row>
    <row r="108" spans="2:14" x14ac:dyDescent="0.25">
      <c r="B108" s="98"/>
      <c r="C108" s="97"/>
      <c r="D108" s="96">
        <v>33</v>
      </c>
      <c r="F108" s="141"/>
      <c r="G108" s="141">
        <v>34</v>
      </c>
      <c r="I108" s="141"/>
      <c r="J108" s="141"/>
      <c r="K108" s="141">
        <v>78</v>
      </c>
      <c r="M108" s="164"/>
      <c r="N108" s="164">
        <v>20</v>
      </c>
    </row>
    <row r="109" spans="2:14" x14ac:dyDescent="0.25">
      <c r="B109" s="98"/>
      <c r="C109" s="97"/>
      <c r="D109" s="96">
        <v>34</v>
      </c>
      <c r="F109" s="141"/>
      <c r="G109" s="141">
        <v>28</v>
      </c>
      <c r="I109" s="141"/>
      <c r="J109" s="141"/>
      <c r="K109" s="141">
        <v>18</v>
      </c>
      <c r="M109" s="164"/>
      <c r="N109" s="164">
        <v>19</v>
      </c>
    </row>
    <row r="110" spans="2:14" x14ac:dyDescent="0.25">
      <c r="B110" s="98"/>
      <c r="C110" s="97"/>
      <c r="D110" s="96">
        <v>46</v>
      </c>
      <c r="F110" s="141"/>
      <c r="G110" s="141">
        <v>50</v>
      </c>
      <c r="I110" s="141"/>
      <c r="J110" s="141"/>
      <c r="K110" s="141">
        <v>35</v>
      </c>
      <c r="M110" s="164"/>
      <c r="N110" s="164">
        <v>14</v>
      </c>
    </row>
    <row r="111" spans="2:14" x14ac:dyDescent="0.25">
      <c r="B111" s="98"/>
      <c r="C111" s="97"/>
      <c r="D111" s="96">
        <v>44</v>
      </c>
      <c r="F111" s="141"/>
      <c r="G111" s="141">
        <v>19</v>
      </c>
      <c r="I111" s="141"/>
      <c r="J111" s="141"/>
      <c r="K111" s="141">
        <v>16</v>
      </c>
      <c r="M111" s="164"/>
      <c r="N111" s="164">
        <v>24</v>
      </c>
    </row>
    <row r="112" spans="2:14" x14ac:dyDescent="0.25">
      <c r="B112" s="98"/>
      <c r="C112" s="97"/>
      <c r="D112" s="96">
        <v>26</v>
      </c>
      <c r="F112" s="141"/>
      <c r="G112" s="141">
        <v>32</v>
      </c>
      <c r="I112" s="141"/>
      <c r="J112" s="141"/>
      <c r="K112" s="141">
        <v>20</v>
      </c>
      <c r="M112" s="164"/>
      <c r="N112" s="164">
        <v>13</v>
      </c>
    </row>
    <row r="113" spans="2:14" x14ac:dyDescent="0.25">
      <c r="B113" s="98"/>
      <c r="C113" s="97"/>
      <c r="D113" s="96">
        <v>35</v>
      </c>
      <c r="F113" s="141"/>
      <c r="G113" s="141">
        <v>21</v>
      </c>
      <c r="I113" s="141"/>
      <c r="J113" s="141"/>
      <c r="K113" s="141">
        <v>67</v>
      </c>
      <c r="M113" s="164"/>
      <c r="N113" s="164">
        <v>35</v>
      </c>
    </row>
    <row r="114" spans="2:14" x14ac:dyDescent="0.25">
      <c r="B114" s="98"/>
      <c r="C114" s="97"/>
      <c r="D114" s="96">
        <v>43</v>
      </c>
      <c r="F114" s="143">
        <v>4.0972222222222222E-2</v>
      </c>
      <c r="G114" s="141">
        <v>26</v>
      </c>
      <c r="I114" s="141"/>
      <c r="J114" s="141"/>
      <c r="K114" s="141">
        <v>12</v>
      </c>
      <c r="M114" s="164"/>
      <c r="N114" s="164">
        <v>37</v>
      </c>
    </row>
    <row r="115" spans="2:14" x14ac:dyDescent="0.25">
      <c r="B115" s="98"/>
      <c r="C115" s="97"/>
      <c r="D115" s="96">
        <v>31</v>
      </c>
      <c r="F115" s="141"/>
      <c r="G115" s="141">
        <v>34</v>
      </c>
      <c r="I115" s="141"/>
      <c r="J115" s="141"/>
      <c r="K115" s="141">
        <v>53</v>
      </c>
      <c r="M115" s="164"/>
      <c r="N115" s="164">
        <v>27</v>
      </c>
    </row>
    <row r="116" spans="2:14" x14ac:dyDescent="0.25">
      <c r="B116" s="98"/>
      <c r="C116" s="97"/>
      <c r="D116" s="96">
        <v>22</v>
      </c>
      <c r="F116" s="141"/>
      <c r="G116" s="141">
        <v>30</v>
      </c>
      <c r="I116" s="141"/>
      <c r="J116" s="141"/>
      <c r="K116" s="141">
        <v>18</v>
      </c>
      <c r="M116" s="164"/>
      <c r="N116" s="164">
        <v>28</v>
      </c>
    </row>
    <row r="117" spans="2:14" x14ac:dyDescent="0.25">
      <c r="B117" s="98"/>
      <c r="C117" s="97"/>
      <c r="D117" s="96">
        <v>37</v>
      </c>
      <c r="F117" s="143">
        <v>9.0277777777777776E-2</v>
      </c>
      <c r="G117" s="141">
        <v>24</v>
      </c>
      <c r="I117" s="141"/>
      <c r="J117" s="141"/>
      <c r="K117" s="141">
        <v>86</v>
      </c>
      <c r="M117" s="164"/>
      <c r="N117" s="164">
        <v>34</v>
      </c>
    </row>
    <row r="118" spans="2:14" x14ac:dyDescent="0.25">
      <c r="B118" s="98"/>
      <c r="C118" s="97"/>
      <c r="D118" s="96">
        <v>31</v>
      </c>
      <c r="F118" s="141"/>
      <c r="G118" s="141">
        <v>35</v>
      </c>
      <c r="I118" s="141"/>
      <c r="J118" s="141"/>
      <c r="K118" s="141">
        <v>34</v>
      </c>
      <c r="M118" s="164"/>
      <c r="N118" s="164">
        <v>39</v>
      </c>
    </row>
    <row r="119" spans="2:14" x14ac:dyDescent="0.25">
      <c r="B119" s="98"/>
      <c r="C119" s="97"/>
      <c r="D119" s="96">
        <v>27</v>
      </c>
      <c r="F119" s="141"/>
      <c r="G119" s="141">
        <v>11</v>
      </c>
      <c r="I119" s="141"/>
      <c r="J119" s="141"/>
      <c r="K119" s="141">
        <v>38</v>
      </c>
      <c r="M119" s="164"/>
      <c r="N119" s="164">
        <v>40</v>
      </c>
    </row>
    <row r="120" spans="2:14" x14ac:dyDescent="0.25">
      <c r="B120" s="98"/>
      <c r="C120" s="97"/>
      <c r="D120" s="96">
        <v>33</v>
      </c>
      <c r="F120" s="141"/>
      <c r="G120" s="141">
        <v>35</v>
      </c>
      <c r="I120" s="141"/>
      <c r="J120" s="141"/>
      <c r="K120" s="141">
        <v>16</v>
      </c>
      <c r="M120" s="164"/>
      <c r="N120" s="164">
        <v>10</v>
      </c>
    </row>
    <row r="121" spans="2:14" x14ac:dyDescent="0.25">
      <c r="B121" s="98"/>
      <c r="C121" s="97"/>
      <c r="D121" s="96">
        <v>35</v>
      </c>
      <c r="F121" s="141"/>
      <c r="G121" s="141">
        <v>39</v>
      </c>
      <c r="I121" s="141"/>
      <c r="J121" s="141"/>
      <c r="K121" s="141">
        <v>23</v>
      </c>
      <c r="M121" s="164"/>
      <c r="N121" s="164">
        <v>41</v>
      </c>
    </row>
    <row r="122" spans="2:14" x14ac:dyDescent="0.25">
      <c r="B122" s="98"/>
      <c r="C122" s="97"/>
      <c r="D122" s="96">
        <v>34</v>
      </c>
      <c r="F122" s="141"/>
      <c r="G122" s="141">
        <v>32</v>
      </c>
      <c r="I122" s="141"/>
      <c r="J122" s="141"/>
      <c r="K122" s="141">
        <v>30</v>
      </c>
      <c r="M122" s="164"/>
      <c r="N122" s="164">
        <v>22</v>
      </c>
    </row>
    <row r="123" spans="2:14" x14ac:dyDescent="0.25">
      <c r="B123" s="98"/>
      <c r="C123" s="97"/>
      <c r="D123" s="96">
        <v>18</v>
      </c>
      <c r="F123" s="141"/>
      <c r="G123" s="141">
        <v>41</v>
      </c>
      <c r="I123" s="141"/>
      <c r="J123" s="141"/>
      <c r="K123" s="141">
        <v>7</v>
      </c>
      <c r="M123" s="164"/>
      <c r="N123" s="164">
        <v>29</v>
      </c>
    </row>
    <row r="124" spans="2:14" x14ac:dyDescent="0.25">
      <c r="B124" s="98"/>
      <c r="C124" s="97"/>
      <c r="D124" s="96">
        <v>50</v>
      </c>
      <c r="F124" s="10"/>
      <c r="G124" s="165">
        <v>36</v>
      </c>
      <c r="I124" s="141"/>
      <c r="J124" s="141"/>
      <c r="K124" s="141">
        <v>10</v>
      </c>
      <c r="M124" s="164"/>
      <c r="N124" s="164">
        <v>11</v>
      </c>
    </row>
    <row r="125" spans="2:14" x14ac:dyDescent="0.25">
      <c r="B125" s="98"/>
      <c r="C125" s="97"/>
      <c r="D125" s="96">
        <v>25</v>
      </c>
      <c r="F125" s="10"/>
      <c r="G125" s="165">
        <v>42</v>
      </c>
      <c r="I125" s="141"/>
      <c r="J125" s="141"/>
      <c r="K125" s="141">
        <v>20</v>
      </c>
      <c r="M125" s="164"/>
      <c r="N125" s="164">
        <v>24</v>
      </c>
    </row>
    <row r="126" spans="2:14" x14ac:dyDescent="0.25">
      <c r="B126" s="98"/>
      <c r="C126" s="97"/>
      <c r="D126" s="96">
        <v>14</v>
      </c>
      <c r="F126" s="10"/>
      <c r="G126" s="165">
        <v>30</v>
      </c>
      <c r="I126" s="141"/>
      <c r="J126" s="141"/>
      <c r="K126" s="141">
        <v>40</v>
      </c>
      <c r="M126" s="164"/>
      <c r="N126" s="164">
        <v>17</v>
      </c>
    </row>
    <row r="127" spans="2:14" x14ac:dyDescent="0.25">
      <c r="B127" s="98"/>
      <c r="C127" s="97"/>
      <c r="D127" s="96">
        <v>32</v>
      </c>
      <c r="F127" s="10"/>
      <c r="G127" s="165">
        <v>26</v>
      </c>
      <c r="I127" s="141"/>
      <c r="J127" s="141"/>
      <c r="K127" s="141">
        <v>24</v>
      </c>
      <c r="M127" s="164"/>
      <c r="N127" s="164">
        <v>18</v>
      </c>
    </row>
    <row r="128" spans="2:14" x14ac:dyDescent="0.25">
      <c r="B128" s="98"/>
      <c r="C128" s="97"/>
      <c r="D128" s="96">
        <v>25</v>
      </c>
      <c r="F128" s="10"/>
      <c r="G128" s="165">
        <v>34</v>
      </c>
      <c r="I128" s="141"/>
      <c r="J128" s="141"/>
      <c r="K128" s="141">
        <v>17</v>
      </c>
      <c r="M128" s="164"/>
      <c r="N128" s="164">
        <v>34</v>
      </c>
    </row>
    <row r="129" spans="2:14" x14ac:dyDescent="0.25">
      <c r="B129" s="98"/>
      <c r="C129" s="97"/>
      <c r="D129" s="96">
        <v>35</v>
      </c>
      <c r="F129" s="10"/>
      <c r="G129" s="165">
        <v>20</v>
      </c>
      <c r="I129" s="141"/>
      <c r="J129" s="141"/>
      <c r="K129" s="141">
        <v>14</v>
      </c>
      <c r="M129" s="164"/>
      <c r="N129" s="164">
        <v>19</v>
      </c>
    </row>
    <row r="130" spans="2:14" x14ac:dyDescent="0.25">
      <c r="B130" s="98"/>
      <c r="C130" s="97"/>
      <c r="D130" s="96">
        <v>30</v>
      </c>
      <c r="F130" s="10"/>
      <c r="G130" s="141">
        <v>36</v>
      </c>
      <c r="I130" s="141"/>
      <c r="J130" s="141"/>
      <c r="K130" s="141">
        <v>7</v>
      </c>
      <c r="M130" s="164"/>
      <c r="N130" s="164">
        <v>21</v>
      </c>
    </row>
    <row r="131" spans="2:14" x14ac:dyDescent="0.25">
      <c r="B131" s="98"/>
      <c r="C131" s="97"/>
      <c r="D131" s="96">
        <v>26</v>
      </c>
      <c r="F131" s="164"/>
      <c r="G131" s="141">
        <v>30</v>
      </c>
      <c r="I131" s="141"/>
      <c r="J131" s="141"/>
      <c r="K131" s="141">
        <v>27</v>
      </c>
      <c r="M131" s="164"/>
      <c r="N131" s="164">
        <v>16</v>
      </c>
    </row>
    <row r="132" spans="2:14" x14ac:dyDescent="0.25">
      <c r="B132" s="98"/>
      <c r="C132" s="97"/>
      <c r="D132" s="96">
        <v>22</v>
      </c>
      <c r="F132" s="164"/>
      <c r="G132" s="141">
        <v>34</v>
      </c>
      <c r="I132" s="141"/>
      <c r="J132" s="141"/>
      <c r="K132" s="141">
        <v>26</v>
      </c>
      <c r="M132" s="164"/>
      <c r="N132" s="164">
        <v>17</v>
      </c>
    </row>
    <row r="133" spans="2:14" x14ac:dyDescent="0.25">
      <c r="B133" s="98"/>
      <c r="C133" s="97"/>
      <c r="D133" s="96">
        <v>32</v>
      </c>
      <c r="F133" s="143">
        <v>8.2638888888888887E-2</v>
      </c>
      <c r="G133" s="141">
        <v>32</v>
      </c>
      <c r="I133" s="141"/>
      <c r="J133" s="141"/>
      <c r="K133" s="141">
        <v>30</v>
      </c>
      <c r="M133" s="164"/>
      <c r="N133" s="164">
        <v>42</v>
      </c>
    </row>
    <row r="134" spans="2:14" x14ac:dyDescent="0.25">
      <c r="B134" s="98"/>
      <c r="C134" s="97"/>
      <c r="D134" s="96">
        <v>35</v>
      </c>
      <c r="F134" s="143">
        <v>4.0972222222222222E-2</v>
      </c>
      <c r="G134" s="141">
        <v>32</v>
      </c>
      <c r="I134" s="141"/>
      <c r="J134" s="141"/>
      <c r="K134" s="141">
        <v>14</v>
      </c>
      <c r="M134" s="164"/>
      <c r="N134" s="164">
        <v>20</v>
      </c>
    </row>
    <row r="135" spans="2:14" x14ac:dyDescent="0.25">
      <c r="B135" s="98"/>
      <c r="C135" s="97"/>
      <c r="D135" s="96">
        <v>34</v>
      </c>
      <c r="F135" s="143">
        <v>4.0972222222222222E-2</v>
      </c>
      <c r="G135" s="141">
        <v>45</v>
      </c>
      <c r="I135" s="141"/>
      <c r="J135" s="141"/>
      <c r="K135" s="141">
        <v>20</v>
      </c>
      <c r="M135" s="164"/>
      <c r="N135" s="164">
        <v>18</v>
      </c>
    </row>
    <row r="136" spans="2:14" x14ac:dyDescent="0.25">
      <c r="B136" s="98"/>
      <c r="C136" s="97"/>
      <c r="D136" s="115">
        <v>35</v>
      </c>
      <c r="F136" s="143">
        <v>8.1944444444444445E-2</v>
      </c>
      <c r="G136" s="141">
        <v>33</v>
      </c>
      <c r="I136" s="141"/>
      <c r="J136" s="141"/>
      <c r="K136" s="141">
        <v>36</v>
      </c>
      <c r="M136" s="164"/>
      <c r="N136" s="164">
        <v>47</v>
      </c>
    </row>
    <row r="137" spans="2:14" x14ac:dyDescent="0.25">
      <c r="B137" s="98"/>
      <c r="C137" s="97"/>
      <c r="D137" s="115">
        <v>25</v>
      </c>
      <c r="F137" s="141"/>
      <c r="G137" s="141">
        <v>35</v>
      </c>
      <c r="I137" s="141"/>
      <c r="J137" s="141"/>
      <c r="K137" s="141">
        <v>14</v>
      </c>
      <c r="M137" s="164"/>
      <c r="N137" s="164">
        <v>20</v>
      </c>
    </row>
    <row r="138" spans="2:14" x14ac:dyDescent="0.25">
      <c r="B138" s="98"/>
      <c r="C138" s="97"/>
      <c r="D138" s="115">
        <v>39</v>
      </c>
      <c r="F138" s="141"/>
      <c r="G138" s="141">
        <v>30</v>
      </c>
      <c r="I138" s="141"/>
      <c r="J138" s="141"/>
      <c r="K138" s="141">
        <v>16</v>
      </c>
      <c r="M138" s="164"/>
      <c r="N138" s="164">
        <v>25</v>
      </c>
    </row>
    <row r="139" spans="2:14" x14ac:dyDescent="0.25">
      <c r="B139" s="98"/>
      <c r="C139" s="97"/>
      <c r="D139" s="115">
        <v>20</v>
      </c>
      <c r="F139" s="143">
        <v>2.5694444444444447E-2</v>
      </c>
      <c r="G139" s="141">
        <v>29</v>
      </c>
      <c r="I139" s="141"/>
      <c r="J139" s="141"/>
      <c r="K139" s="141">
        <v>13</v>
      </c>
      <c r="M139" s="164"/>
      <c r="N139" s="164">
        <v>38</v>
      </c>
    </row>
    <row r="140" spans="2:14" x14ac:dyDescent="0.25">
      <c r="B140" s="98"/>
      <c r="C140" s="97"/>
      <c r="D140" s="115">
        <v>24</v>
      </c>
      <c r="F140" s="141"/>
      <c r="G140" s="141">
        <v>43</v>
      </c>
      <c r="I140" s="141"/>
      <c r="J140" s="141"/>
      <c r="K140" s="141">
        <v>13</v>
      </c>
      <c r="M140" s="164"/>
      <c r="N140" s="164">
        <v>19</v>
      </c>
    </row>
    <row r="141" spans="2:14" x14ac:dyDescent="0.25">
      <c r="B141" s="132"/>
      <c r="C141" s="133"/>
      <c r="D141" s="134">
        <v>23</v>
      </c>
      <c r="F141" s="141"/>
      <c r="G141" s="141">
        <v>32</v>
      </c>
      <c r="I141" s="141"/>
      <c r="J141" s="141"/>
      <c r="K141" s="141">
        <v>23</v>
      </c>
      <c r="M141" s="164"/>
      <c r="N141" s="164">
        <v>40</v>
      </c>
    </row>
    <row r="142" spans="2:14" x14ac:dyDescent="0.25">
      <c r="B142" s="98"/>
      <c r="C142" s="97"/>
      <c r="D142" s="115"/>
      <c r="F142" s="143">
        <v>2.8472222222222222E-2</v>
      </c>
      <c r="G142" s="141">
        <v>36</v>
      </c>
      <c r="I142" s="141"/>
      <c r="J142" s="141"/>
      <c r="K142" s="141">
        <v>23</v>
      </c>
      <c r="M142" s="164"/>
      <c r="N142" s="164">
        <v>8</v>
      </c>
    </row>
    <row r="143" spans="2:14" x14ac:dyDescent="0.25">
      <c r="B143" s="98"/>
      <c r="C143" s="97"/>
      <c r="D143" s="96"/>
      <c r="F143" s="141"/>
      <c r="G143" s="141">
        <v>23</v>
      </c>
      <c r="I143" s="141"/>
      <c r="J143" s="141"/>
      <c r="K143" s="141">
        <v>33</v>
      </c>
      <c r="M143" s="164"/>
      <c r="N143" s="164">
        <v>29</v>
      </c>
    </row>
    <row r="144" spans="2:14" x14ac:dyDescent="0.25">
      <c r="F144" s="141"/>
      <c r="G144" s="141">
        <v>25</v>
      </c>
      <c r="I144" s="141"/>
      <c r="J144" s="141"/>
      <c r="K144" s="141">
        <v>35</v>
      </c>
      <c r="M144" s="164"/>
      <c r="N144" s="164">
        <v>26</v>
      </c>
    </row>
    <row r="145" spans="2:14" x14ac:dyDescent="0.25">
      <c r="F145" s="141"/>
      <c r="G145" s="141">
        <v>34</v>
      </c>
      <c r="I145" s="141"/>
      <c r="J145" s="141"/>
      <c r="K145" s="141">
        <v>12</v>
      </c>
      <c r="M145" s="164"/>
      <c r="N145" s="164">
        <v>35</v>
      </c>
    </row>
    <row r="146" spans="2:14" x14ac:dyDescent="0.25">
      <c r="B146" s="244"/>
      <c r="C146" s="244"/>
      <c r="D146" s="244"/>
      <c r="F146" s="141"/>
      <c r="G146" s="141">
        <v>4</v>
      </c>
      <c r="I146" s="141"/>
      <c r="J146" s="141"/>
      <c r="K146" s="141">
        <v>16</v>
      </c>
      <c r="M146" s="164"/>
      <c r="N146" s="164">
        <v>23</v>
      </c>
    </row>
    <row r="147" spans="2:14" x14ac:dyDescent="0.25">
      <c r="B147" s="44"/>
      <c r="C147" s="44"/>
      <c r="D147" s="30"/>
      <c r="F147" s="141"/>
      <c r="G147" s="141">
        <v>25</v>
      </c>
      <c r="I147" s="141"/>
      <c r="J147" s="141"/>
      <c r="K147" s="141">
        <v>20</v>
      </c>
      <c r="M147" s="164"/>
      <c r="N147" s="164">
        <v>30</v>
      </c>
    </row>
    <row r="148" spans="2:14" x14ac:dyDescent="0.25">
      <c r="B148" s="166"/>
      <c r="C148" s="166"/>
      <c r="D148" s="167"/>
      <c r="F148" s="141"/>
      <c r="G148" s="141">
        <v>29</v>
      </c>
      <c r="I148" s="141"/>
      <c r="J148" s="141"/>
      <c r="K148" s="141">
        <v>19</v>
      </c>
      <c r="M148" s="164"/>
      <c r="N148" s="164">
        <v>25</v>
      </c>
    </row>
    <row r="149" spans="2:14" x14ac:dyDescent="0.25">
      <c r="B149" s="166"/>
      <c r="C149" s="168"/>
      <c r="D149" s="167"/>
      <c r="F149" s="141"/>
      <c r="G149" s="141">
        <v>31</v>
      </c>
      <c r="I149" s="141"/>
      <c r="J149" s="141"/>
      <c r="K149" s="141">
        <v>14</v>
      </c>
      <c r="M149" s="164"/>
      <c r="N149" s="164">
        <v>24</v>
      </c>
    </row>
    <row r="150" spans="2:14" x14ac:dyDescent="0.25">
      <c r="B150" s="169"/>
      <c r="C150" s="168"/>
      <c r="D150" s="167"/>
      <c r="F150" s="141"/>
      <c r="G150" s="141">
        <v>46</v>
      </c>
      <c r="I150" s="141"/>
      <c r="J150" s="141"/>
      <c r="K150" s="141">
        <v>36</v>
      </c>
      <c r="M150" s="164"/>
      <c r="N150" s="164">
        <v>22</v>
      </c>
    </row>
    <row r="151" spans="2:14" x14ac:dyDescent="0.25">
      <c r="B151" s="169"/>
      <c r="C151" s="168"/>
      <c r="D151" s="167"/>
      <c r="F151" s="141"/>
      <c r="G151" s="141">
        <v>28</v>
      </c>
      <c r="I151" s="141"/>
      <c r="J151" s="141"/>
      <c r="K151" s="141">
        <v>100</v>
      </c>
      <c r="M151" s="164"/>
      <c r="N151" s="164">
        <v>10</v>
      </c>
    </row>
    <row r="152" spans="2:14" x14ac:dyDescent="0.25">
      <c r="B152" s="170"/>
      <c r="C152" s="168"/>
      <c r="D152" s="167"/>
      <c r="F152" s="141"/>
      <c r="G152" s="141">
        <v>42</v>
      </c>
      <c r="I152" s="141"/>
      <c r="J152" s="141"/>
      <c r="K152" s="141">
        <v>16</v>
      </c>
      <c r="M152" s="164"/>
      <c r="N152" s="164">
        <v>23</v>
      </c>
    </row>
    <row r="153" spans="2:14" x14ac:dyDescent="0.25">
      <c r="B153" s="170"/>
      <c r="C153" s="168"/>
      <c r="D153" s="167"/>
      <c r="F153" s="141"/>
      <c r="G153" s="141">
        <v>23</v>
      </c>
      <c r="I153" s="141"/>
      <c r="J153" s="141"/>
      <c r="K153" s="141">
        <v>23</v>
      </c>
      <c r="M153" s="164"/>
      <c r="N153" s="164">
        <v>10</v>
      </c>
    </row>
    <row r="154" spans="2:14" x14ac:dyDescent="0.25">
      <c r="B154" s="170"/>
      <c r="C154" s="168"/>
      <c r="D154" s="167"/>
      <c r="F154" s="143">
        <v>3.6805555555555557E-2</v>
      </c>
      <c r="G154" s="141">
        <v>20</v>
      </c>
      <c r="I154" s="141"/>
      <c r="J154" s="141"/>
      <c r="K154" s="141">
        <v>20</v>
      </c>
      <c r="M154" s="164"/>
      <c r="N154" s="164">
        <v>23</v>
      </c>
    </row>
    <row r="155" spans="2:14" x14ac:dyDescent="0.25">
      <c r="B155" s="170"/>
      <c r="C155" s="171"/>
      <c r="D155" s="167"/>
      <c r="F155" s="141"/>
      <c r="G155" s="141">
        <v>42</v>
      </c>
      <c r="I155" s="141"/>
      <c r="J155" s="141"/>
      <c r="K155" s="141">
        <v>27</v>
      </c>
      <c r="M155" s="164"/>
      <c r="N155" s="164">
        <v>36</v>
      </c>
    </row>
    <row r="156" spans="2:14" x14ac:dyDescent="0.25">
      <c r="B156" s="170"/>
      <c r="C156" s="168"/>
      <c r="D156" s="167"/>
      <c r="F156" s="141"/>
      <c r="G156" s="141">
        <v>49</v>
      </c>
      <c r="I156" s="141"/>
      <c r="J156" s="141"/>
      <c r="K156" s="141">
        <v>30</v>
      </c>
      <c r="M156" s="164"/>
      <c r="N156" s="164">
        <v>10</v>
      </c>
    </row>
    <row r="157" spans="2:14" x14ac:dyDescent="0.25">
      <c r="B157" s="172"/>
      <c r="C157" s="173"/>
      <c r="D157" s="172"/>
      <c r="F157" s="141"/>
      <c r="G157" s="141">
        <v>49</v>
      </c>
      <c r="I157" s="141"/>
      <c r="J157" s="141"/>
      <c r="K157" s="141">
        <v>53</v>
      </c>
      <c r="M157" s="164"/>
      <c r="N157" s="164">
        <v>24</v>
      </c>
    </row>
    <row r="158" spans="2:14" x14ac:dyDescent="0.25">
      <c r="B158" s="172"/>
      <c r="C158" s="173"/>
      <c r="D158" s="172"/>
      <c r="F158" s="141"/>
      <c r="G158" s="141">
        <v>27</v>
      </c>
      <c r="I158" s="141"/>
      <c r="J158" s="141"/>
      <c r="K158" s="141">
        <v>63</v>
      </c>
      <c r="M158" s="164"/>
      <c r="N158" s="164">
        <v>30</v>
      </c>
    </row>
    <row r="159" spans="2:14" x14ac:dyDescent="0.25">
      <c r="B159" s="172"/>
      <c r="C159" s="173"/>
      <c r="D159" s="172"/>
      <c r="F159" s="141"/>
      <c r="G159" s="141">
        <v>29</v>
      </c>
      <c r="I159" s="141"/>
      <c r="J159" s="141"/>
      <c r="K159" s="141">
        <v>25</v>
      </c>
      <c r="M159" s="164"/>
      <c r="N159" s="164">
        <v>13</v>
      </c>
    </row>
    <row r="160" spans="2:14" x14ac:dyDescent="0.25">
      <c r="B160" s="172"/>
      <c r="C160" s="174"/>
      <c r="D160" s="172"/>
      <c r="F160" s="141"/>
      <c r="G160" s="141">
        <v>20</v>
      </c>
      <c r="I160" s="141"/>
      <c r="J160" s="141"/>
      <c r="K160" s="141">
        <v>34</v>
      </c>
      <c r="M160" s="164"/>
      <c r="N160" s="164">
        <v>33</v>
      </c>
    </row>
    <row r="161" spans="2:14" x14ac:dyDescent="0.25">
      <c r="B161" s="172"/>
      <c r="C161" s="173"/>
      <c r="D161" s="172"/>
      <c r="F161" s="143">
        <v>4.0972222222222222E-2</v>
      </c>
      <c r="G161" s="141">
        <v>18</v>
      </c>
      <c r="I161" s="141"/>
      <c r="J161" s="141"/>
      <c r="K161" s="141">
        <v>22</v>
      </c>
      <c r="M161" s="164"/>
      <c r="N161" s="164">
        <v>28</v>
      </c>
    </row>
    <row r="162" spans="2:14" x14ac:dyDescent="0.25">
      <c r="B162" s="172"/>
      <c r="C162" s="173"/>
      <c r="D162" s="172"/>
      <c r="F162" s="141"/>
      <c r="G162" s="141">
        <v>20</v>
      </c>
      <c r="I162" s="141"/>
      <c r="J162" s="141"/>
      <c r="K162" s="141">
        <v>23</v>
      </c>
      <c r="M162" s="164"/>
      <c r="N162" s="164">
        <v>29</v>
      </c>
    </row>
    <row r="163" spans="2:14" x14ac:dyDescent="0.25">
      <c r="B163" s="172"/>
      <c r="C163" s="173"/>
      <c r="D163" s="172"/>
      <c r="F163" s="143">
        <v>5.1388888888888894E-2</v>
      </c>
      <c r="G163" s="141">
        <v>44</v>
      </c>
      <c r="I163" s="141"/>
      <c r="J163" s="141"/>
      <c r="K163" s="141">
        <v>13</v>
      </c>
      <c r="M163" s="164"/>
      <c r="N163" s="164">
        <v>27</v>
      </c>
    </row>
    <row r="164" spans="2:14" x14ac:dyDescent="0.25">
      <c r="B164" s="172"/>
      <c r="C164" s="173"/>
      <c r="D164" s="172"/>
      <c r="F164" s="143">
        <v>9.5138888888888884E-2</v>
      </c>
      <c r="G164" s="141">
        <v>27</v>
      </c>
      <c r="I164" s="141"/>
      <c r="J164" s="141"/>
      <c r="K164" s="141">
        <v>25</v>
      </c>
      <c r="M164" s="164"/>
      <c r="N164" s="164">
        <v>20</v>
      </c>
    </row>
    <row r="165" spans="2:14" x14ac:dyDescent="0.25">
      <c r="B165" s="172"/>
      <c r="C165" s="173"/>
      <c r="D165" s="172"/>
      <c r="F165" s="141"/>
      <c r="G165" s="141">
        <v>36</v>
      </c>
      <c r="I165" s="141"/>
      <c r="J165" s="141"/>
      <c r="K165" s="141">
        <v>36</v>
      </c>
      <c r="M165" s="164"/>
      <c r="N165" s="164">
        <v>10</v>
      </c>
    </row>
    <row r="166" spans="2:14" x14ac:dyDescent="0.25">
      <c r="B166" s="172"/>
      <c r="C166" s="173"/>
      <c r="D166" s="172"/>
      <c r="F166" s="141"/>
      <c r="G166" s="141">
        <v>31</v>
      </c>
      <c r="I166" s="141"/>
      <c r="J166" s="141"/>
      <c r="K166" s="141">
        <v>90</v>
      </c>
      <c r="M166" s="164"/>
      <c r="N166" s="164">
        <v>13</v>
      </c>
    </row>
    <row r="167" spans="2:14" x14ac:dyDescent="0.25">
      <c r="B167" s="172"/>
      <c r="C167" s="173"/>
      <c r="D167" s="172"/>
      <c r="F167" s="143">
        <v>2.4305555555555556E-2</v>
      </c>
      <c r="G167" s="141">
        <v>29</v>
      </c>
      <c r="I167" s="141"/>
      <c r="J167" s="141"/>
      <c r="K167" s="141">
        <v>23</v>
      </c>
      <c r="M167" s="164"/>
      <c r="N167" s="164">
        <v>27</v>
      </c>
    </row>
    <row r="168" spans="2:14" x14ac:dyDescent="0.25">
      <c r="B168" s="172"/>
      <c r="C168" s="173"/>
      <c r="D168" s="172"/>
      <c r="F168" s="141"/>
      <c r="G168" s="141">
        <v>21</v>
      </c>
      <c r="I168" s="141"/>
      <c r="J168" s="141"/>
      <c r="K168" s="141">
        <v>56</v>
      </c>
      <c r="M168" s="164"/>
      <c r="N168" s="164">
        <v>22</v>
      </c>
    </row>
    <row r="169" spans="2:14" x14ac:dyDescent="0.25">
      <c r="B169" s="172"/>
      <c r="C169" s="173"/>
      <c r="D169" s="172"/>
      <c r="F169" s="141"/>
      <c r="G169" s="141">
        <v>46</v>
      </c>
      <c r="I169" s="141"/>
      <c r="J169" s="141"/>
      <c r="K169" s="141">
        <v>27</v>
      </c>
      <c r="M169" s="164"/>
      <c r="N169" s="164">
        <v>17</v>
      </c>
    </row>
    <row r="170" spans="2:14" x14ac:dyDescent="0.25">
      <c r="B170" s="172"/>
      <c r="C170" s="173"/>
      <c r="D170" s="172"/>
      <c r="F170" s="141"/>
      <c r="G170" s="141">
        <v>41</v>
      </c>
      <c r="I170" s="141"/>
      <c r="J170" s="141"/>
      <c r="K170" s="141">
        <v>15</v>
      </c>
      <c r="M170" s="164"/>
      <c r="N170" s="164">
        <v>43</v>
      </c>
    </row>
    <row r="171" spans="2:14" x14ac:dyDescent="0.25">
      <c r="B171" s="172"/>
      <c r="C171" s="173"/>
      <c r="D171" s="172"/>
      <c r="F171" s="141"/>
      <c r="G171" s="141">
        <v>45</v>
      </c>
      <c r="I171" s="141"/>
      <c r="J171" s="141"/>
      <c r="K171" s="141">
        <v>66</v>
      </c>
      <c r="M171" s="164"/>
      <c r="N171" s="164">
        <v>24</v>
      </c>
    </row>
    <row r="172" spans="2:14" x14ac:dyDescent="0.25">
      <c r="B172" s="172"/>
      <c r="C172" s="173"/>
      <c r="D172" s="172"/>
      <c r="F172" s="141"/>
      <c r="G172" s="141">
        <v>31</v>
      </c>
      <c r="I172" s="141"/>
      <c r="J172" s="141"/>
      <c r="K172" s="141">
        <v>32</v>
      </c>
      <c r="M172" s="164"/>
      <c r="N172" s="164">
        <v>17</v>
      </c>
    </row>
    <row r="173" spans="2:14" x14ac:dyDescent="0.25">
      <c r="B173" s="172"/>
      <c r="C173" s="173"/>
      <c r="D173" s="172"/>
      <c r="F173" s="141"/>
      <c r="G173" s="141">
        <v>21</v>
      </c>
      <c r="I173" s="141"/>
      <c r="J173" s="141"/>
      <c r="K173" s="141">
        <v>23</v>
      </c>
      <c r="M173" s="164"/>
      <c r="N173" s="164">
        <v>21</v>
      </c>
    </row>
    <row r="174" spans="2:14" x14ac:dyDescent="0.25">
      <c r="B174" s="172"/>
      <c r="C174" s="173"/>
      <c r="D174" s="172"/>
      <c r="F174" s="141"/>
      <c r="G174" s="141">
        <v>13</v>
      </c>
      <c r="I174" s="141"/>
      <c r="J174" s="141"/>
      <c r="K174" s="141">
        <v>26</v>
      </c>
      <c r="M174" s="164"/>
      <c r="N174" s="164">
        <v>12</v>
      </c>
    </row>
    <row r="175" spans="2:14" x14ac:dyDescent="0.25">
      <c r="B175" s="172"/>
      <c r="C175" s="173"/>
      <c r="D175" s="172"/>
      <c r="F175" s="141"/>
      <c r="G175" s="141">
        <v>22</v>
      </c>
      <c r="I175" s="141"/>
      <c r="J175" s="141"/>
      <c r="K175" s="141">
        <v>28</v>
      </c>
      <c r="M175" s="164"/>
      <c r="N175" s="164">
        <v>24</v>
      </c>
    </row>
    <row r="176" spans="2:14" x14ac:dyDescent="0.25">
      <c r="B176" s="172"/>
      <c r="C176" s="173"/>
      <c r="D176" s="172"/>
      <c r="F176" s="141"/>
      <c r="G176" s="141">
        <v>23</v>
      </c>
      <c r="I176" s="141"/>
      <c r="J176" s="141"/>
      <c r="K176" s="141">
        <v>10</v>
      </c>
      <c r="M176" s="164"/>
      <c r="N176" s="164">
        <v>20</v>
      </c>
    </row>
    <row r="177" spans="2:14" x14ac:dyDescent="0.25">
      <c r="B177" s="172"/>
      <c r="C177" s="173"/>
      <c r="D177" s="172"/>
      <c r="F177" s="141"/>
      <c r="G177" s="141">
        <v>32</v>
      </c>
      <c r="I177" s="141"/>
      <c r="J177" s="141"/>
      <c r="K177" s="141">
        <v>13</v>
      </c>
      <c r="M177" s="164"/>
      <c r="N177" s="164">
        <v>37</v>
      </c>
    </row>
    <row r="178" spans="2:14" x14ac:dyDescent="0.25">
      <c r="B178" s="172"/>
      <c r="C178" s="174"/>
      <c r="D178" s="172"/>
      <c r="F178" s="141"/>
      <c r="G178" s="141">
        <v>20</v>
      </c>
      <c r="I178" s="141"/>
      <c r="J178" s="141"/>
      <c r="K178" s="141">
        <v>39</v>
      </c>
      <c r="M178" s="164"/>
      <c r="N178" s="164">
        <v>30</v>
      </c>
    </row>
    <row r="179" spans="2:14" x14ac:dyDescent="0.25">
      <c r="B179" s="172"/>
      <c r="C179" s="174"/>
      <c r="D179" s="172"/>
      <c r="F179" s="141"/>
      <c r="G179" s="141">
        <v>35</v>
      </c>
      <c r="I179" s="141"/>
      <c r="J179" s="141"/>
      <c r="K179" s="141">
        <v>28</v>
      </c>
      <c r="M179" s="164"/>
      <c r="N179" s="164">
        <v>25</v>
      </c>
    </row>
    <row r="180" spans="2:14" x14ac:dyDescent="0.25">
      <c r="B180" s="172"/>
      <c r="C180" s="172"/>
      <c r="D180" s="172"/>
      <c r="F180" s="141"/>
      <c r="G180" s="141">
        <v>36</v>
      </c>
      <c r="I180" s="141"/>
      <c r="J180" s="141"/>
      <c r="K180" s="141">
        <v>23</v>
      </c>
      <c r="M180" s="164"/>
      <c r="N180" s="164">
        <v>16</v>
      </c>
    </row>
    <row r="181" spans="2:14" x14ac:dyDescent="0.25">
      <c r="B181" s="172"/>
      <c r="C181" s="172"/>
      <c r="D181" s="172"/>
      <c r="F181" s="141"/>
      <c r="G181" s="141">
        <v>44</v>
      </c>
      <c r="I181" s="141"/>
      <c r="J181" s="141"/>
      <c r="K181" s="141">
        <v>35</v>
      </c>
      <c r="M181" s="164"/>
      <c r="N181" s="164">
        <v>22</v>
      </c>
    </row>
    <row r="182" spans="2:14" x14ac:dyDescent="0.25">
      <c r="B182" s="172"/>
      <c r="C182" s="172"/>
      <c r="D182" s="172"/>
      <c r="F182" s="141"/>
      <c r="G182" s="141">
        <v>25</v>
      </c>
      <c r="I182" s="141"/>
      <c r="J182" s="141"/>
      <c r="K182" s="141">
        <v>79</v>
      </c>
      <c r="M182" s="164"/>
      <c r="N182" s="164">
        <v>19</v>
      </c>
    </row>
    <row r="183" spans="2:14" x14ac:dyDescent="0.25">
      <c r="B183" s="172"/>
      <c r="C183" s="172"/>
      <c r="D183" s="172"/>
      <c r="F183" s="141"/>
      <c r="G183" s="141">
        <v>26</v>
      </c>
      <c r="I183" s="141"/>
      <c r="J183" s="141"/>
      <c r="K183" s="141">
        <v>17</v>
      </c>
      <c r="M183" s="164"/>
      <c r="N183" s="164">
        <v>20</v>
      </c>
    </row>
    <row r="184" spans="2:14" x14ac:dyDescent="0.25">
      <c r="B184" s="172"/>
      <c r="C184" s="172"/>
      <c r="D184" s="172"/>
      <c r="F184" s="141"/>
      <c r="G184" s="141">
        <v>27</v>
      </c>
      <c r="I184" s="141"/>
      <c r="J184" s="141"/>
      <c r="K184" s="141">
        <v>13</v>
      </c>
      <c r="M184" s="164"/>
      <c r="N184" s="164">
        <v>24</v>
      </c>
    </row>
    <row r="185" spans="2:14" x14ac:dyDescent="0.25">
      <c r="B185" s="172"/>
      <c r="C185" s="172"/>
      <c r="D185" s="172"/>
      <c r="F185" s="141"/>
      <c r="G185" s="141">
        <v>20</v>
      </c>
      <c r="I185" s="141"/>
      <c r="J185" s="141"/>
      <c r="K185" s="141">
        <v>11</v>
      </c>
      <c r="M185" s="164"/>
      <c r="N185" s="164">
        <v>39</v>
      </c>
    </row>
    <row r="186" spans="2:14" x14ac:dyDescent="0.25">
      <c r="B186" s="172"/>
      <c r="C186" s="172"/>
      <c r="D186" s="172"/>
      <c r="F186" s="141"/>
      <c r="G186" s="141">
        <v>31</v>
      </c>
      <c r="I186" s="141"/>
      <c r="J186" s="141"/>
      <c r="K186" s="141">
        <v>13</v>
      </c>
      <c r="M186" s="164"/>
      <c r="N186" s="164">
        <v>25</v>
      </c>
    </row>
    <row r="187" spans="2:14" x14ac:dyDescent="0.25">
      <c r="B187" s="172"/>
      <c r="C187" s="172"/>
      <c r="D187" s="172"/>
      <c r="F187" s="141"/>
      <c r="G187" s="141">
        <v>34</v>
      </c>
      <c r="I187" s="141"/>
      <c r="J187" s="141"/>
      <c r="K187" s="141">
        <v>27</v>
      </c>
      <c r="M187" s="164"/>
      <c r="N187" s="164">
        <v>26</v>
      </c>
    </row>
    <row r="188" spans="2:14" x14ac:dyDescent="0.25">
      <c r="B188" s="172"/>
      <c r="C188" s="172"/>
      <c r="D188" s="172"/>
      <c r="F188" s="141"/>
      <c r="G188" s="141">
        <v>22</v>
      </c>
      <c r="I188" s="141"/>
      <c r="J188" s="141"/>
      <c r="K188" s="141">
        <v>19</v>
      </c>
      <c r="M188" s="164"/>
      <c r="N188" s="164">
        <v>27</v>
      </c>
    </row>
    <row r="189" spans="2:14" x14ac:dyDescent="0.25">
      <c r="B189" s="172"/>
      <c r="C189" s="172"/>
      <c r="D189" s="172"/>
      <c r="F189" s="141"/>
      <c r="G189" s="141">
        <v>26</v>
      </c>
      <c r="I189" s="141"/>
      <c r="J189" s="141"/>
      <c r="K189" s="141">
        <v>31</v>
      </c>
      <c r="M189" s="164"/>
      <c r="N189" s="164">
        <v>24</v>
      </c>
    </row>
    <row r="190" spans="2:14" x14ac:dyDescent="0.25">
      <c r="B190" s="172"/>
      <c r="C190" s="172"/>
      <c r="D190" s="172"/>
      <c r="F190" s="143">
        <v>4.027777777777778E-2</v>
      </c>
      <c r="G190" s="141">
        <v>35</v>
      </c>
      <c r="I190" s="141"/>
      <c r="J190" s="141"/>
      <c r="K190" s="141">
        <v>8</v>
      </c>
      <c r="M190" s="164"/>
      <c r="N190" s="164">
        <v>17</v>
      </c>
    </row>
    <row r="191" spans="2:14" x14ac:dyDescent="0.25">
      <c r="B191" s="172"/>
      <c r="C191" s="172"/>
      <c r="D191" s="172"/>
      <c r="F191" s="143">
        <v>9.1666666666666674E-2</v>
      </c>
      <c r="G191" s="141">
        <v>42</v>
      </c>
      <c r="I191" s="141"/>
      <c r="J191" s="141"/>
      <c r="K191" s="141">
        <v>17</v>
      </c>
      <c r="M191" s="164"/>
      <c r="N191" s="164">
        <v>42</v>
      </c>
    </row>
    <row r="192" spans="2:14" x14ac:dyDescent="0.25">
      <c r="B192" s="172"/>
      <c r="C192" s="172"/>
      <c r="D192" s="172"/>
      <c r="F192" s="141"/>
      <c r="G192" s="141">
        <v>26</v>
      </c>
      <c r="I192" s="141"/>
      <c r="J192" s="141"/>
      <c r="K192" s="141">
        <v>21</v>
      </c>
      <c r="M192" s="164"/>
      <c r="N192" s="164">
        <v>37</v>
      </c>
    </row>
    <row r="193" spans="2:14" x14ac:dyDescent="0.25">
      <c r="B193" s="172"/>
      <c r="C193" s="172"/>
      <c r="D193" s="172"/>
      <c r="F193" s="141"/>
      <c r="G193" s="141">
        <v>30</v>
      </c>
      <c r="I193" s="141"/>
      <c r="J193" s="141"/>
      <c r="K193" s="141">
        <v>19</v>
      </c>
      <c r="M193" s="164"/>
      <c r="N193" s="164">
        <v>33</v>
      </c>
    </row>
    <row r="194" spans="2:14" x14ac:dyDescent="0.25">
      <c r="B194" s="172"/>
      <c r="C194" s="172"/>
      <c r="D194" s="172"/>
      <c r="F194" s="141"/>
      <c r="G194" s="141">
        <v>26</v>
      </c>
      <c r="I194" s="141"/>
      <c r="J194" s="141"/>
      <c r="K194" s="141">
        <v>18</v>
      </c>
      <c r="M194" s="164"/>
      <c r="N194" s="164">
        <v>29</v>
      </c>
    </row>
    <row r="195" spans="2:14" x14ac:dyDescent="0.25">
      <c r="B195" s="172"/>
      <c r="C195" s="172"/>
      <c r="D195" s="172"/>
      <c r="F195" s="141"/>
      <c r="G195" s="141">
        <v>37</v>
      </c>
      <c r="I195" s="141"/>
      <c r="J195" s="141"/>
      <c r="K195" s="141">
        <v>13</v>
      </c>
      <c r="M195" s="164"/>
      <c r="N195" s="164">
        <v>8</v>
      </c>
    </row>
    <row r="196" spans="2:14" x14ac:dyDescent="0.25">
      <c r="B196" s="172"/>
      <c r="C196" s="172"/>
      <c r="D196" s="172"/>
      <c r="F196" s="141"/>
      <c r="G196" s="141">
        <v>38</v>
      </c>
      <c r="I196" s="141"/>
      <c r="J196" s="141"/>
      <c r="K196" s="141">
        <v>18</v>
      </c>
      <c r="M196" s="164"/>
      <c r="N196" s="164">
        <v>31</v>
      </c>
    </row>
    <row r="197" spans="2:14" x14ac:dyDescent="0.25">
      <c r="B197" s="172"/>
      <c r="C197" s="172"/>
      <c r="D197" s="172"/>
      <c r="F197" s="141"/>
      <c r="G197" s="141">
        <v>32</v>
      </c>
      <c r="I197" s="141"/>
      <c r="J197" s="141"/>
      <c r="K197" s="141">
        <v>23</v>
      </c>
      <c r="M197" s="164"/>
      <c r="N197" s="164">
        <v>33</v>
      </c>
    </row>
    <row r="198" spans="2:14" x14ac:dyDescent="0.25">
      <c r="B198" s="172"/>
      <c r="C198" s="172"/>
      <c r="D198" s="172"/>
      <c r="F198" s="141"/>
      <c r="G198" s="141">
        <v>37</v>
      </c>
      <c r="I198" s="141"/>
      <c r="J198" s="141"/>
      <c r="K198" s="141">
        <v>21</v>
      </c>
      <c r="M198" s="164"/>
      <c r="N198" s="164">
        <v>26</v>
      </c>
    </row>
    <row r="199" spans="2:14" x14ac:dyDescent="0.25">
      <c r="B199" s="172"/>
      <c r="C199" s="172"/>
      <c r="D199" s="172"/>
      <c r="F199" s="141"/>
      <c r="G199" s="141">
        <v>12</v>
      </c>
      <c r="I199" s="141"/>
      <c r="J199" s="141"/>
      <c r="K199" s="141">
        <v>18</v>
      </c>
      <c r="M199" s="164"/>
      <c r="N199" s="164">
        <v>13</v>
      </c>
    </row>
    <row r="200" spans="2:14" x14ac:dyDescent="0.25">
      <c r="B200" s="172"/>
      <c r="C200" s="172"/>
      <c r="D200" s="172"/>
      <c r="F200" s="143">
        <v>1.4583333333333332E-2</v>
      </c>
      <c r="G200" s="141">
        <v>33</v>
      </c>
      <c r="I200" s="141"/>
      <c r="J200" s="141"/>
      <c r="K200" s="141">
        <v>38</v>
      </c>
      <c r="M200" s="164"/>
      <c r="N200" s="164">
        <v>12</v>
      </c>
    </row>
    <row r="201" spans="2:14" x14ac:dyDescent="0.25">
      <c r="B201" s="172"/>
      <c r="C201" s="172"/>
      <c r="D201" s="172"/>
      <c r="F201" s="141"/>
      <c r="G201" s="141">
        <v>47</v>
      </c>
      <c r="I201" s="141"/>
      <c r="J201" s="141"/>
      <c r="K201" s="141">
        <v>28</v>
      </c>
      <c r="M201" s="164"/>
      <c r="N201" s="164">
        <v>17</v>
      </c>
    </row>
    <row r="202" spans="2:14" x14ac:dyDescent="0.25">
      <c r="B202" s="172"/>
      <c r="C202" s="172"/>
      <c r="D202" s="172"/>
      <c r="F202" s="141"/>
      <c r="G202" s="141">
        <v>36</v>
      </c>
      <c r="I202" s="141"/>
      <c r="J202" s="141"/>
      <c r="K202" s="141">
        <v>18</v>
      </c>
      <c r="M202" s="164"/>
      <c r="N202" s="164">
        <v>16</v>
      </c>
    </row>
    <row r="203" spans="2:14" x14ac:dyDescent="0.25">
      <c r="B203" s="172"/>
      <c r="C203" s="172"/>
      <c r="D203" s="172"/>
      <c r="F203" s="141"/>
      <c r="G203" s="141">
        <v>45</v>
      </c>
      <c r="I203" s="141"/>
      <c r="J203" s="141"/>
      <c r="K203" s="141">
        <v>28</v>
      </c>
      <c r="M203" s="164"/>
      <c r="N203" s="164">
        <v>19</v>
      </c>
    </row>
    <row r="204" spans="2:14" x14ac:dyDescent="0.25">
      <c r="B204" s="172"/>
      <c r="C204" s="172"/>
      <c r="D204" s="172"/>
      <c r="F204" s="141"/>
      <c r="G204" s="141">
        <v>34</v>
      </c>
      <c r="I204" s="141"/>
      <c r="J204" s="141"/>
      <c r="K204" s="141">
        <v>20</v>
      </c>
      <c r="M204" s="164"/>
      <c r="N204" s="164">
        <v>33</v>
      </c>
    </row>
    <row r="205" spans="2:14" x14ac:dyDescent="0.25">
      <c r="B205" s="172"/>
      <c r="C205" s="172"/>
      <c r="D205" s="172"/>
      <c r="F205" s="141"/>
      <c r="G205" s="141">
        <v>10</v>
      </c>
      <c r="I205" s="141"/>
      <c r="J205" s="141"/>
      <c r="K205" s="141"/>
      <c r="M205" s="164"/>
      <c r="N205" s="164">
        <v>11</v>
      </c>
    </row>
    <row r="206" spans="2:14" x14ac:dyDescent="0.25">
      <c r="B206" s="172"/>
      <c r="C206" s="172"/>
      <c r="D206" s="172"/>
      <c r="F206" s="143">
        <v>3.888888888888889E-2</v>
      </c>
      <c r="G206" s="141">
        <v>32</v>
      </c>
      <c r="M206" s="164"/>
      <c r="N206" s="164">
        <v>13</v>
      </c>
    </row>
    <row r="207" spans="2:14" x14ac:dyDescent="0.25">
      <c r="B207" s="172"/>
      <c r="C207" s="172"/>
      <c r="D207" s="172"/>
      <c r="F207" s="141"/>
      <c r="G207" s="141">
        <v>26</v>
      </c>
      <c r="M207" s="164"/>
      <c r="N207" s="164">
        <v>9</v>
      </c>
    </row>
    <row r="208" spans="2:14" x14ac:dyDescent="0.25">
      <c r="B208" s="172"/>
      <c r="C208" s="172"/>
      <c r="D208" s="172"/>
      <c r="F208" s="143">
        <v>9.7222222222222224E-2</v>
      </c>
      <c r="G208" s="141">
        <v>23</v>
      </c>
      <c r="M208" s="164"/>
      <c r="N208" s="164">
        <v>6</v>
      </c>
    </row>
    <row r="209" spans="2:14" x14ac:dyDescent="0.25">
      <c r="B209" s="172"/>
      <c r="C209" s="172"/>
      <c r="D209" s="172"/>
      <c r="F209" s="141"/>
      <c r="G209" s="141">
        <v>39</v>
      </c>
      <c r="M209" s="164"/>
      <c r="N209" s="164">
        <v>34</v>
      </c>
    </row>
    <row r="210" spans="2:14" x14ac:dyDescent="0.25">
      <c r="B210" s="172"/>
      <c r="C210" s="172"/>
      <c r="D210" s="172"/>
      <c r="F210" s="141"/>
      <c r="G210" s="141">
        <v>25</v>
      </c>
      <c r="M210" s="164"/>
      <c r="N210" s="164">
        <v>9</v>
      </c>
    </row>
    <row r="211" spans="2:14" x14ac:dyDescent="0.25">
      <c r="B211" s="172"/>
      <c r="C211" s="172"/>
      <c r="D211" s="172"/>
      <c r="F211" s="141"/>
      <c r="G211" s="141">
        <v>37</v>
      </c>
      <c r="M211" s="164"/>
      <c r="N211" s="164">
        <v>39</v>
      </c>
    </row>
    <row r="212" spans="2:14" x14ac:dyDescent="0.25">
      <c r="B212" s="172"/>
      <c r="C212" s="172"/>
      <c r="D212" s="172"/>
      <c r="F212" s="143">
        <v>8.8888888888888892E-2</v>
      </c>
      <c r="G212" s="141">
        <v>25</v>
      </c>
      <c r="M212" s="164"/>
      <c r="N212" s="164">
        <v>34</v>
      </c>
    </row>
    <row r="213" spans="2:14" x14ac:dyDescent="0.25">
      <c r="B213" s="172"/>
      <c r="C213" s="172"/>
      <c r="D213" s="172"/>
      <c r="F213" s="141"/>
      <c r="G213" s="141">
        <v>27</v>
      </c>
      <c r="M213" s="164"/>
      <c r="N213" s="164">
        <v>24</v>
      </c>
    </row>
    <row r="214" spans="2:14" x14ac:dyDescent="0.25">
      <c r="B214" s="172"/>
      <c r="C214" s="172"/>
      <c r="D214" s="172"/>
      <c r="F214" s="141"/>
      <c r="G214" s="141">
        <v>30</v>
      </c>
      <c r="M214" s="164"/>
      <c r="N214" s="164">
        <v>38</v>
      </c>
    </row>
    <row r="215" spans="2:14" x14ac:dyDescent="0.25">
      <c r="B215" s="172"/>
      <c r="C215" s="172"/>
      <c r="D215" s="172"/>
      <c r="F215" s="141"/>
      <c r="G215" s="141">
        <v>34</v>
      </c>
      <c r="M215" s="164"/>
      <c r="N215" s="164">
        <v>25</v>
      </c>
    </row>
    <row r="216" spans="2:14" x14ac:dyDescent="0.25">
      <c r="B216" s="172"/>
      <c r="C216" s="172"/>
      <c r="D216" s="172"/>
      <c r="F216" s="143">
        <v>2.2222222222222223E-2</v>
      </c>
      <c r="G216" s="141">
        <v>30</v>
      </c>
      <c r="M216" s="164"/>
      <c r="N216" s="164">
        <v>14</v>
      </c>
    </row>
    <row r="217" spans="2:14" x14ac:dyDescent="0.25">
      <c r="B217" s="172"/>
      <c r="C217" s="172"/>
      <c r="D217" s="172"/>
      <c r="F217" s="141"/>
      <c r="G217" s="141">
        <v>34</v>
      </c>
      <c r="M217" s="164"/>
      <c r="N217" s="164">
        <v>20</v>
      </c>
    </row>
    <row r="218" spans="2:14" x14ac:dyDescent="0.25">
      <c r="B218" s="172"/>
      <c r="C218" s="172"/>
      <c r="D218" s="172"/>
      <c r="F218" s="141"/>
      <c r="G218" s="141">
        <v>27</v>
      </c>
      <c r="M218" s="164"/>
      <c r="N218" s="164">
        <v>17</v>
      </c>
    </row>
    <row r="219" spans="2:14" x14ac:dyDescent="0.25">
      <c r="B219" s="172"/>
      <c r="C219" s="172"/>
      <c r="D219" s="172"/>
      <c r="F219" s="143">
        <v>9.3055555555555558E-2</v>
      </c>
      <c r="G219" s="141">
        <v>26</v>
      </c>
      <c r="M219" s="164"/>
      <c r="N219" s="164">
        <v>10</v>
      </c>
    </row>
    <row r="220" spans="2:14" x14ac:dyDescent="0.25">
      <c r="B220" s="172"/>
      <c r="C220" s="172"/>
      <c r="D220" s="172"/>
      <c r="F220" s="141"/>
      <c r="G220" s="141">
        <v>23</v>
      </c>
      <c r="M220" s="164"/>
      <c r="N220" s="164">
        <v>37</v>
      </c>
    </row>
    <row r="221" spans="2:14" x14ac:dyDescent="0.25">
      <c r="B221" s="172"/>
      <c r="C221" s="172"/>
      <c r="D221" s="172"/>
      <c r="F221" s="141"/>
      <c r="G221" s="141">
        <v>24</v>
      </c>
      <c r="M221" s="164"/>
      <c r="N221" s="164">
        <v>10</v>
      </c>
    </row>
    <row r="222" spans="2:14" x14ac:dyDescent="0.25">
      <c r="B222" s="172"/>
      <c r="C222" s="172"/>
      <c r="D222" s="172"/>
      <c r="F222" s="141"/>
      <c r="G222" s="141">
        <v>25</v>
      </c>
      <c r="M222" s="164"/>
      <c r="N222" s="164">
        <v>26</v>
      </c>
    </row>
    <row r="223" spans="2:14" x14ac:dyDescent="0.25">
      <c r="B223" s="172"/>
      <c r="C223" s="172"/>
      <c r="D223" s="172"/>
      <c r="F223" s="141"/>
      <c r="G223" s="141">
        <v>32</v>
      </c>
      <c r="M223" s="164"/>
      <c r="N223" s="164">
        <v>35</v>
      </c>
    </row>
    <row r="224" spans="2:14" x14ac:dyDescent="0.25">
      <c r="B224" s="172"/>
      <c r="C224" s="172"/>
      <c r="D224" s="172"/>
      <c r="F224" s="141"/>
      <c r="G224" s="141">
        <v>30</v>
      </c>
      <c r="M224" s="164"/>
      <c r="N224" s="164">
        <v>26</v>
      </c>
    </row>
    <row r="225" spans="2:14" x14ac:dyDescent="0.25">
      <c r="B225" s="172"/>
      <c r="C225" s="172"/>
      <c r="D225" s="172"/>
      <c r="F225" s="141"/>
      <c r="G225" s="141">
        <v>30</v>
      </c>
      <c r="M225" s="164"/>
      <c r="N225" s="164">
        <v>16</v>
      </c>
    </row>
    <row r="226" spans="2:14" x14ac:dyDescent="0.25">
      <c r="B226" s="172"/>
      <c r="C226" s="172"/>
      <c r="D226" s="172"/>
      <c r="F226" s="164"/>
      <c r="G226" s="141">
        <v>35</v>
      </c>
      <c r="M226" s="164"/>
      <c r="N226" s="164">
        <v>17</v>
      </c>
    </row>
    <row r="227" spans="2:14" x14ac:dyDescent="0.25">
      <c r="B227" s="172"/>
      <c r="C227" s="172"/>
      <c r="D227" s="172"/>
      <c r="F227" s="164"/>
      <c r="G227" s="141">
        <v>32</v>
      </c>
      <c r="M227" s="164"/>
      <c r="N227" s="164">
        <v>24</v>
      </c>
    </row>
    <row r="228" spans="2:14" x14ac:dyDescent="0.25">
      <c r="B228" s="172"/>
      <c r="C228" s="172"/>
      <c r="D228" s="172"/>
      <c r="F228" s="164"/>
      <c r="G228" s="141">
        <v>31</v>
      </c>
      <c r="M228" s="164"/>
      <c r="N228" s="164">
        <v>17</v>
      </c>
    </row>
    <row r="229" spans="2:14" x14ac:dyDescent="0.25">
      <c r="B229" s="172"/>
      <c r="C229" s="172"/>
      <c r="D229" s="172"/>
      <c r="F229" s="164"/>
      <c r="G229" s="141">
        <v>31</v>
      </c>
      <c r="M229" s="164"/>
      <c r="N229" s="164">
        <v>22</v>
      </c>
    </row>
    <row r="230" spans="2:14" x14ac:dyDescent="0.25">
      <c r="B230" s="172"/>
      <c r="C230" s="172"/>
      <c r="D230" s="172"/>
      <c r="F230" s="164"/>
      <c r="G230" s="141">
        <v>21</v>
      </c>
      <c r="M230" s="164"/>
      <c r="N230" s="164">
        <v>34</v>
      </c>
    </row>
    <row r="231" spans="2:14" x14ac:dyDescent="0.25">
      <c r="B231" s="172"/>
      <c r="C231" s="172"/>
      <c r="D231" s="172"/>
      <c r="F231" s="143">
        <v>3.125E-2</v>
      </c>
      <c r="G231" s="141">
        <v>39</v>
      </c>
      <c r="M231" s="164"/>
      <c r="N231" s="164">
        <v>17</v>
      </c>
    </row>
    <row r="232" spans="2:14" x14ac:dyDescent="0.25">
      <c r="B232" s="172"/>
      <c r="C232" s="172"/>
      <c r="D232" s="172"/>
      <c r="F232" s="164"/>
      <c r="G232" s="141">
        <v>31</v>
      </c>
      <c r="M232" s="164"/>
      <c r="N232" s="164">
        <v>13</v>
      </c>
    </row>
    <row r="233" spans="2:14" x14ac:dyDescent="0.25">
      <c r="B233" s="172"/>
      <c r="C233" s="172"/>
      <c r="D233" s="172"/>
      <c r="F233" s="164"/>
      <c r="G233" s="141">
        <v>45</v>
      </c>
      <c r="M233" s="164"/>
      <c r="N233" s="164">
        <v>25</v>
      </c>
    </row>
    <row r="234" spans="2:14" x14ac:dyDescent="0.25">
      <c r="B234" s="172"/>
      <c r="C234" s="172"/>
      <c r="D234" s="172"/>
      <c r="F234" s="164"/>
      <c r="G234" s="141">
        <v>13</v>
      </c>
      <c r="M234" s="164"/>
      <c r="N234" s="164">
        <v>20</v>
      </c>
    </row>
    <row r="235" spans="2:14" x14ac:dyDescent="0.25">
      <c r="B235" s="172"/>
      <c r="C235" s="172"/>
      <c r="D235" s="172"/>
      <c r="F235" s="164"/>
      <c r="G235" s="141">
        <v>32</v>
      </c>
      <c r="M235" s="164"/>
      <c r="N235" s="164">
        <v>27</v>
      </c>
    </row>
    <row r="236" spans="2:14" x14ac:dyDescent="0.25">
      <c r="B236" s="172"/>
      <c r="C236" s="172"/>
      <c r="D236" s="172"/>
      <c r="F236" s="164"/>
      <c r="G236" s="141">
        <v>8</v>
      </c>
      <c r="M236" s="164"/>
      <c r="N236" s="164">
        <v>42</v>
      </c>
    </row>
    <row r="237" spans="2:14" x14ac:dyDescent="0.25">
      <c r="B237" s="172"/>
      <c r="C237" s="172"/>
      <c r="D237" s="172"/>
      <c r="F237" s="164"/>
      <c r="G237" s="141">
        <v>36</v>
      </c>
      <c r="M237" s="164"/>
      <c r="N237" s="164">
        <v>32</v>
      </c>
    </row>
    <row r="238" spans="2:14" x14ac:dyDescent="0.25">
      <c r="B238" s="172"/>
      <c r="C238" s="172"/>
      <c r="D238" s="172"/>
      <c r="F238" s="164"/>
      <c r="G238" s="141">
        <v>36</v>
      </c>
      <c r="M238" s="164"/>
      <c r="N238" s="164">
        <v>25</v>
      </c>
    </row>
    <row r="239" spans="2:14" x14ac:dyDescent="0.25">
      <c r="B239" s="172"/>
      <c r="C239" s="172"/>
      <c r="D239" s="172"/>
      <c r="F239" s="143">
        <v>8.2638888888888887E-2</v>
      </c>
      <c r="G239" s="141">
        <v>24</v>
      </c>
      <c r="M239" s="164"/>
      <c r="N239" s="164">
        <v>34</v>
      </c>
    </row>
    <row r="240" spans="2:14" x14ac:dyDescent="0.25">
      <c r="B240" s="172"/>
      <c r="C240" s="172"/>
      <c r="D240" s="172"/>
      <c r="F240" s="141"/>
      <c r="G240" s="141">
        <v>45</v>
      </c>
      <c r="M240" s="164"/>
      <c r="N240" s="164">
        <v>37</v>
      </c>
    </row>
    <row r="241" spans="2:14" x14ac:dyDescent="0.25">
      <c r="B241" s="172"/>
      <c r="C241" s="172"/>
      <c r="D241" s="172"/>
      <c r="F241" s="141"/>
      <c r="G241" s="141">
        <v>28</v>
      </c>
      <c r="M241" s="164"/>
      <c r="N241" s="164">
        <v>16</v>
      </c>
    </row>
    <row r="242" spans="2:14" x14ac:dyDescent="0.25">
      <c r="B242" s="172"/>
      <c r="C242" s="172"/>
      <c r="D242" s="172"/>
      <c r="F242" s="141"/>
      <c r="G242" s="141">
        <v>38</v>
      </c>
      <c r="M242" s="164"/>
      <c r="N242" s="164">
        <v>26</v>
      </c>
    </row>
    <row r="243" spans="2:14" x14ac:dyDescent="0.25">
      <c r="B243" s="172"/>
      <c r="C243" s="172"/>
      <c r="D243" s="172"/>
      <c r="F243" s="141"/>
      <c r="G243" s="141">
        <v>34</v>
      </c>
      <c r="M243" s="164"/>
      <c r="N243" s="164">
        <v>23</v>
      </c>
    </row>
    <row r="244" spans="2:14" x14ac:dyDescent="0.25">
      <c r="B244" s="172"/>
      <c r="C244" s="172"/>
      <c r="D244" s="172"/>
      <c r="F244" s="141"/>
      <c r="G244" s="141">
        <v>32</v>
      </c>
      <c r="M244" s="164"/>
      <c r="N244" s="164">
        <v>23</v>
      </c>
    </row>
    <row r="245" spans="2:14" x14ac:dyDescent="0.25">
      <c r="B245" s="172"/>
      <c r="C245" s="172"/>
      <c r="D245" s="172"/>
      <c r="F245" s="141"/>
      <c r="G245" s="141">
        <v>44</v>
      </c>
      <c r="M245" s="164"/>
      <c r="N245" s="164">
        <v>14</v>
      </c>
    </row>
    <row r="246" spans="2:14" x14ac:dyDescent="0.25">
      <c r="B246" s="172"/>
      <c r="C246" s="172"/>
      <c r="D246" s="172"/>
      <c r="F246" s="141"/>
      <c r="G246" s="141">
        <v>26</v>
      </c>
      <c r="M246" s="164"/>
      <c r="N246" s="164">
        <v>40</v>
      </c>
    </row>
    <row r="247" spans="2:14" x14ac:dyDescent="0.25">
      <c r="B247" s="172"/>
      <c r="C247" s="172"/>
      <c r="D247" s="172"/>
      <c r="F247" s="141"/>
      <c r="G247" s="141">
        <v>52</v>
      </c>
      <c r="M247" s="164"/>
      <c r="N247" s="164">
        <v>39</v>
      </c>
    </row>
    <row r="248" spans="2:14" x14ac:dyDescent="0.25">
      <c r="B248" s="172"/>
      <c r="C248" s="172"/>
      <c r="D248" s="172"/>
      <c r="F248" s="141"/>
      <c r="G248" s="141">
        <v>36</v>
      </c>
      <c r="M248" s="164"/>
      <c r="N248" s="164">
        <v>35</v>
      </c>
    </row>
    <row r="249" spans="2:14" x14ac:dyDescent="0.25">
      <c r="B249" s="172"/>
      <c r="C249" s="172"/>
      <c r="D249" s="172"/>
      <c r="F249" s="143">
        <v>8.4722222222222213E-2</v>
      </c>
      <c r="G249" s="141">
        <v>49</v>
      </c>
      <c r="M249" s="164"/>
      <c r="N249" s="164">
        <v>24</v>
      </c>
    </row>
    <row r="250" spans="2:14" x14ac:dyDescent="0.25">
      <c r="B250" s="172"/>
      <c r="C250" s="172"/>
      <c r="D250" s="172"/>
      <c r="F250" s="141"/>
      <c r="G250" s="141">
        <v>13</v>
      </c>
      <c r="M250" s="164"/>
      <c r="N250" s="164">
        <v>20</v>
      </c>
    </row>
    <row r="251" spans="2:14" x14ac:dyDescent="0.25">
      <c r="B251" s="172"/>
      <c r="C251" s="172"/>
      <c r="D251" s="172"/>
      <c r="F251" s="141"/>
      <c r="G251" s="141">
        <v>42</v>
      </c>
      <c r="M251" s="164"/>
      <c r="N251" s="164">
        <v>27</v>
      </c>
    </row>
    <row r="252" spans="2:14" x14ac:dyDescent="0.25">
      <c r="B252" s="172"/>
      <c r="C252" s="172"/>
      <c r="D252" s="172"/>
      <c r="F252" s="141"/>
      <c r="G252" s="141">
        <v>30</v>
      </c>
      <c r="M252" s="164"/>
      <c r="N252" s="164">
        <v>21</v>
      </c>
    </row>
    <row r="253" spans="2:14" x14ac:dyDescent="0.25">
      <c r="B253" s="172"/>
      <c r="C253" s="172"/>
      <c r="D253" s="172"/>
      <c r="F253" s="141"/>
      <c r="G253" s="141">
        <v>39</v>
      </c>
      <c r="M253" s="164"/>
      <c r="N253" s="164">
        <v>42</v>
      </c>
    </row>
    <row r="254" spans="2:14" x14ac:dyDescent="0.25">
      <c r="B254" s="172"/>
      <c r="C254" s="172"/>
      <c r="D254" s="172"/>
      <c r="F254" s="143">
        <v>9.7222222222222224E-2</v>
      </c>
      <c r="G254" s="141">
        <v>20</v>
      </c>
      <c r="M254" s="164"/>
      <c r="N254" s="164">
        <v>31</v>
      </c>
    </row>
    <row r="255" spans="2:14" x14ac:dyDescent="0.25">
      <c r="B255" s="172"/>
      <c r="C255" s="172"/>
      <c r="D255" s="172"/>
      <c r="F255" s="141"/>
      <c r="G255" s="141">
        <v>30</v>
      </c>
      <c r="M255" s="164"/>
      <c r="N255" s="164">
        <v>16</v>
      </c>
    </row>
    <row r="256" spans="2:14" x14ac:dyDescent="0.25">
      <c r="B256" s="172"/>
      <c r="C256" s="172"/>
      <c r="D256" s="172"/>
      <c r="F256" s="141"/>
      <c r="G256" s="141">
        <v>32</v>
      </c>
      <c r="M256" s="164"/>
      <c r="N256" s="164">
        <v>10</v>
      </c>
    </row>
    <row r="257" spans="2:14" x14ac:dyDescent="0.25">
      <c r="B257" s="172"/>
      <c r="C257" s="172"/>
      <c r="D257" s="172"/>
      <c r="F257" s="141"/>
      <c r="G257" s="141">
        <v>41</v>
      </c>
      <c r="M257" s="164"/>
      <c r="N257" s="164">
        <v>30</v>
      </c>
    </row>
    <row r="258" spans="2:14" x14ac:dyDescent="0.25">
      <c r="B258" s="172"/>
      <c r="C258" s="172"/>
      <c r="D258" s="172"/>
      <c r="F258" s="143">
        <v>5.6250000000000001E-2</v>
      </c>
      <c r="G258" s="141">
        <v>24</v>
      </c>
      <c r="M258" s="164"/>
      <c r="N258" s="164">
        <v>27</v>
      </c>
    </row>
    <row r="259" spans="2:14" x14ac:dyDescent="0.25">
      <c r="B259" s="172"/>
      <c r="C259" s="172"/>
      <c r="D259" s="172"/>
      <c r="F259" s="143">
        <v>9.6527777777777768E-2</v>
      </c>
      <c r="G259" s="141">
        <v>31</v>
      </c>
      <c r="M259" s="164"/>
      <c r="N259" s="164">
        <v>20</v>
      </c>
    </row>
    <row r="260" spans="2:14" x14ac:dyDescent="0.25">
      <c r="B260" s="172"/>
      <c r="C260" s="172"/>
      <c r="D260" s="172"/>
      <c r="F260" s="143">
        <v>8.819444444444445E-2</v>
      </c>
      <c r="G260" s="141">
        <v>40</v>
      </c>
      <c r="M260" s="164"/>
      <c r="N260" s="164">
        <v>32</v>
      </c>
    </row>
    <row r="261" spans="2:14" x14ac:dyDescent="0.25">
      <c r="B261" s="172"/>
      <c r="C261" s="172"/>
      <c r="D261" s="172"/>
      <c r="F261" s="141"/>
      <c r="G261" s="141">
        <v>35</v>
      </c>
      <c r="M261" s="179">
        <v>1.6937499999999999</v>
      </c>
      <c r="N261" s="164"/>
    </row>
    <row r="262" spans="2:14" x14ac:dyDescent="0.25">
      <c r="B262" s="172"/>
      <c r="C262" s="172"/>
      <c r="D262" s="172"/>
      <c r="F262" s="141"/>
      <c r="G262" s="141">
        <v>29</v>
      </c>
      <c r="M262" s="164"/>
      <c r="N262" s="164">
        <v>19</v>
      </c>
    </row>
    <row r="263" spans="2:14" x14ac:dyDescent="0.25">
      <c r="B263" s="172"/>
      <c r="C263" s="172"/>
      <c r="D263" s="172"/>
      <c r="F263" s="141"/>
      <c r="G263" s="141">
        <v>35</v>
      </c>
      <c r="M263" s="164"/>
      <c r="N263" s="164">
        <v>14</v>
      </c>
    </row>
    <row r="264" spans="2:14" x14ac:dyDescent="0.25">
      <c r="B264" s="172"/>
      <c r="C264" s="172"/>
      <c r="D264" s="172"/>
      <c r="F264" s="141"/>
      <c r="G264" s="141">
        <v>27</v>
      </c>
      <c r="M264" s="164"/>
      <c r="N264" s="164">
        <v>13</v>
      </c>
    </row>
    <row r="265" spans="2:14" x14ac:dyDescent="0.25">
      <c r="B265" s="172"/>
      <c r="C265" s="172"/>
      <c r="D265" s="172"/>
      <c r="F265" s="143">
        <v>9.0972222222222218E-2</v>
      </c>
      <c r="G265" s="141">
        <v>25</v>
      </c>
      <c r="M265" s="164"/>
      <c r="N265" s="164">
        <v>10</v>
      </c>
    </row>
    <row r="266" spans="2:14" x14ac:dyDescent="0.25">
      <c r="B266" s="172"/>
      <c r="C266" s="172"/>
      <c r="D266" s="172"/>
      <c r="F266" s="141"/>
      <c r="G266" s="141">
        <v>37</v>
      </c>
      <c r="M266" s="164"/>
      <c r="N266" s="164">
        <v>27</v>
      </c>
    </row>
    <row r="267" spans="2:14" x14ac:dyDescent="0.25">
      <c r="B267" s="172"/>
      <c r="C267" s="172"/>
      <c r="D267" s="172"/>
      <c r="F267" s="141"/>
      <c r="G267" s="141">
        <v>36</v>
      </c>
      <c r="M267" s="164"/>
      <c r="N267" s="164">
        <v>24</v>
      </c>
    </row>
    <row r="268" spans="2:14" x14ac:dyDescent="0.25">
      <c r="B268" s="172"/>
      <c r="C268" s="172"/>
      <c r="D268" s="172"/>
      <c r="F268" s="141"/>
      <c r="G268" s="141">
        <v>20</v>
      </c>
      <c r="M268" s="164"/>
      <c r="N268" s="164">
        <v>10</v>
      </c>
    </row>
    <row r="269" spans="2:14" x14ac:dyDescent="0.25">
      <c r="B269" s="172"/>
      <c r="C269" s="172"/>
      <c r="D269" s="172"/>
      <c r="F269" s="164"/>
      <c r="G269" s="21">
        <v>36</v>
      </c>
      <c r="M269" s="164"/>
      <c r="N269" s="164">
        <v>24</v>
      </c>
    </row>
    <row r="270" spans="2:14" x14ac:dyDescent="0.25">
      <c r="B270" s="172"/>
      <c r="C270" s="172"/>
      <c r="D270" s="172"/>
      <c r="F270" s="164"/>
      <c r="G270" s="141">
        <v>39</v>
      </c>
      <c r="M270" s="164"/>
      <c r="N270" s="164">
        <v>27</v>
      </c>
    </row>
    <row r="271" spans="2:14" x14ac:dyDescent="0.25">
      <c r="B271" s="172"/>
      <c r="C271" s="172"/>
      <c r="D271" s="172"/>
      <c r="F271" s="164"/>
      <c r="G271" s="141">
        <v>21</v>
      </c>
      <c r="M271" s="164"/>
      <c r="N271" s="164">
        <v>36</v>
      </c>
    </row>
    <row r="272" spans="2:14" x14ac:dyDescent="0.25">
      <c r="B272" s="172"/>
      <c r="C272" s="172"/>
      <c r="D272" s="172"/>
      <c r="F272" s="164"/>
      <c r="G272" s="141">
        <v>21</v>
      </c>
      <c r="M272" s="164"/>
      <c r="N272" s="164">
        <v>17</v>
      </c>
    </row>
    <row r="273" spans="2:14" x14ac:dyDescent="0.25">
      <c r="B273" s="172"/>
      <c r="C273" s="172"/>
      <c r="D273" s="172"/>
      <c r="F273" s="164"/>
      <c r="G273" s="141">
        <v>31</v>
      </c>
      <c r="M273" s="164"/>
      <c r="N273" s="164">
        <v>37</v>
      </c>
    </row>
    <row r="274" spans="2:14" x14ac:dyDescent="0.25">
      <c r="B274" s="172"/>
      <c r="C274" s="172"/>
      <c r="D274" s="172"/>
      <c r="F274" s="164"/>
      <c r="G274" s="141">
        <v>47</v>
      </c>
      <c r="M274" s="164"/>
      <c r="N274" s="164">
        <v>19</v>
      </c>
    </row>
    <row r="275" spans="2:14" x14ac:dyDescent="0.25">
      <c r="B275" s="172"/>
      <c r="C275" s="172"/>
      <c r="D275" s="172"/>
      <c r="F275" s="143">
        <v>3.3333333333333333E-2</v>
      </c>
      <c r="G275" s="141">
        <v>38</v>
      </c>
      <c r="M275" s="164"/>
      <c r="N275" s="164">
        <v>22</v>
      </c>
    </row>
    <row r="276" spans="2:14" x14ac:dyDescent="0.25">
      <c r="B276" s="172"/>
      <c r="C276" s="172"/>
      <c r="D276" s="172"/>
      <c r="F276" s="143">
        <v>9.3055555555555558E-2</v>
      </c>
      <c r="G276" s="141">
        <v>18</v>
      </c>
      <c r="M276" s="164"/>
      <c r="N276" s="164">
        <v>37</v>
      </c>
    </row>
    <row r="277" spans="2:14" x14ac:dyDescent="0.25">
      <c r="B277" s="172"/>
      <c r="C277" s="172"/>
      <c r="D277" s="172"/>
      <c r="F277" s="141"/>
      <c r="G277" s="141">
        <v>43</v>
      </c>
      <c r="M277" s="164"/>
      <c r="N277" s="164">
        <v>8</v>
      </c>
    </row>
    <row r="278" spans="2:14" x14ac:dyDescent="0.25">
      <c r="B278" s="172"/>
      <c r="C278" s="172"/>
      <c r="D278" s="172"/>
      <c r="M278" s="164"/>
      <c r="N278" s="164">
        <v>24</v>
      </c>
    </row>
    <row r="279" spans="2:14" x14ac:dyDescent="0.25">
      <c r="B279" s="172"/>
      <c r="C279" s="172"/>
      <c r="D279" s="172"/>
      <c r="M279" s="164"/>
      <c r="N279" s="164">
        <v>19</v>
      </c>
    </row>
    <row r="280" spans="2:14" x14ac:dyDescent="0.25">
      <c r="B280" s="172"/>
      <c r="C280" s="172"/>
      <c r="D280" s="172"/>
      <c r="M280" s="164"/>
      <c r="N280" s="164">
        <v>16</v>
      </c>
    </row>
    <row r="281" spans="2:14" x14ac:dyDescent="0.25">
      <c r="B281" s="172"/>
      <c r="C281" s="172"/>
      <c r="D281" s="172"/>
      <c r="M281" s="164"/>
      <c r="N281" s="164">
        <v>21</v>
      </c>
    </row>
    <row r="282" spans="2:14" x14ac:dyDescent="0.25">
      <c r="B282" s="172"/>
      <c r="C282" s="172"/>
      <c r="D282" s="172"/>
      <c r="M282" s="164"/>
      <c r="N282" s="164">
        <v>13</v>
      </c>
    </row>
    <row r="283" spans="2:14" x14ac:dyDescent="0.25">
      <c r="B283" s="172"/>
      <c r="C283" s="172"/>
      <c r="D283" s="172"/>
      <c r="M283" s="164"/>
      <c r="N283" s="164">
        <v>19</v>
      </c>
    </row>
    <row r="284" spans="2:14" x14ac:dyDescent="0.25">
      <c r="B284" s="172"/>
      <c r="C284" s="172"/>
      <c r="D284" s="172"/>
      <c r="M284" s="164"/>
      <c r="N284" s="164">
        <v>33</v>
      </c>
    </row>
    <row r="285" spans="2:14" x14ac:dyDescent="0.25">
      <c r="B285" s="172"/>
      <c r="C285" s="172"/>
      <c r="D285" s="172"/>
      <c r="M285" s="164"/>
      <c r="N285" s="164">
        <v>23</v>
      </c>
    </row>
    <row r="286" spans="2:14" x14ac:dyDescent="0.25">
      <c r="B286" s="172"/>
      <c r="C286" s="172"/>
      <c r="D286" s="172"/>
      <c r="M286" s="164"/>
      <c r="N286" s="164">
        <v>26</v>
      </c>
    </row>
    <row r="287" spans="2:14" x14ac:dyDescent="0.25">
      <c r="B287" s="172"/>
      <c r="C287" s="172"/>
      <c r="D287" s="172"/>
      <c r="M287" s="164"/>
      <c r="N287" s="164">
        <v>25</v>
      </c>
    </row>
    <row r="288" spans="2:14" x14ac:dyDescent="0.25">
      <c r="B288" s="172"/>
      <c r="C288" s="172"/>
      <c r="D288" s="172"/>
      <c r="M288" s="164"/>
      <c r="N288" s="164">
        <v>14</v>
      </c>
    </row>
    <row r="289" spans="2:14" x14ac:dyDescent="0.25">
      <c r="B289" s="172"/>
      <c r="C289" s="172"/>
      <c r="D289" s="172"/>
      <c r="M289" s="164"/>
      <c r="N289" s="164">
        <v>35</v>
      </c>
    </row>
    <row r="290" spans="2:14" x14ac:dyDescent="0.25">
      <c r="B290" s="172"/>
      <c r="C290" s="172"/>
      <c r="D290" s="172"/>
      <c r="M290" s="164"/>
      <c r="N290" s="164">
        <v>38</v>
      </c>
    </row>
    <row r="291" spans="2:14" x14ac:dyDescent="0.25">
      <c r="B291" s="172"/>
      <c r="C291" s="172"/>
      <c r="D291" s="172"/>
      <c r="M291" s="164"/>
      <c r="N291" s="164">
        <v>41</v>
      </c>
    </row>
    <row r="292" spans="2:14" x14ac:dyDescent="0.25">
      <c r="B292" s="172"/>
      <c r="C292" s="172"/>
      <c r="D292" s="172"/>
      <c r="M292" s="164"/>
      <c r="N292" s="164">
        <v>38</v>
      </c>
    </row>
    <row r="293" spans="2:14" x14ac:dyDescent="0.25">
      <c r="B293" s="172"/>
      <c r="C293" s="172"/>
      <c r="D293" s="172"/>
      <c r="M293" s="164"/>
      <c r="N293" s="164">
        <v>30</v>
      </c>
    </row>
    <row r="294" spans="2:14" x14ac:dyDescent="0.25">
      <c r="B294" s="172"/>
      <c r="C294" s="172"/>
      <c r="D294" s="172"/>
      <c r="M294" s="164"/>
      <c r="N294" s="164">
        <v>38</v>
      </c>
    </row>
    <row r="295" spans="2:14" x14ac:dyDescent="0.25">
      <c r="B295" s="172"/>
      <c r="C295" s="172"/>
      <c r="D295" s="172"/>
      <c r="M295" s="164"/>
      <c r="N295" s="164">
        <v>11</v>
      </c>
    </row>
    <row r="296" spans="2:14" x14ac:dyDescent="0.25">
      <c r="B296" s="172"/>
      <c r="C296" s="172"/>
      <c r="D296" s="172"/>
      <c r="M296" s="164"/>
      <c r="N296" s="164">
        <v>27</v>
      </c>
    </row>
    <row r="297" spans="2:14" x14ac:dyDescent="0.25">
      <c r="B297" s="172"/>
      <c r="C297" s="172"/>
      <c r="D297" s="172"/>
      <c r="M297" s="164"/>
      <c r="N297" s="164">
        <v>37</v>
      </c>
    </row>
    <row r="298" spans="2:14" x14ac:dyDescent="0.25">
      <c r="B298" s="172"/>
      <c r="C298" s="172"/>
      <c r="D298" s="172"/>
      <c r="M298" s="164"/>
      <c r="N298" s="164">
        <v>37</v>
      </c>
    </row>
    <row r="299" spans="2:14" x14ac:dyDescent="0.25">
      <c r="B299" s="172"/>
      <c r="C299" s="172"/>
      <c r="D299" s="172"/>
      <c r="M299" s="164"/>
      <c r="N299" s="164"/>
    </row>
    <row r="300" spans="2:14" x14ac:dyDescent="0.25">
      <c r="B300" s="172"/>
      <c r="C300" s="172"/>
      <c r="D300" s="172"/>
      <c r="M300" s="164"/>
      <c r="N300" s="164"/>
    </row>
    <row r="301" spans="2:14" x14ac:dyDescent="0.25">
      <c r="B301" s="172"/>
      <c r="C301" s="172"/>
      <c r="D301" s="172"/>
      <c r="M301" s="164"/>
      <c r="N301" s="164"/>
    </row>
    <row r="302" spans="2:14" x14ac:dyDescent="0.25">
      <c r="B302" s="172"/>
      <c r="C302" s="172"/>
      <c r="D302" s="172"/>
      <c r="M302" s="164"/>
      <c r="N302" s="164"/>
    </row>
    <row r="303" spans="2:14" x14ac:dyDescent="0.25">
      <c r="B303" s="172"/>
      <c r="C303" s="172"/>
      <c r="D303" s="172"/>
      <c r="M303" s="164"/>
      <c r="N303" s="164"/>
    </row>
    <row r="304" spans="2:14" x14ac:dyDescent="0.25">
      <c r="B304" s="172"/>
      <c r="C304" s="172"/>
      <c r="D304" s="172"/>
    </row>
    <row r="305" spans="2:4" x14ac:dyDescent="0.25">
      <c r="B305" s="172"/>
      <c r="C305" s="172"/>
      <c r="D305" s="172"/>
    </row>
    <row r="306" spans="2:4" x14ac:dyDescent="0.25">
      <c r="B306" s="172"/>
      <c r="C306" s="172"/>
      <c r="D306" s="172"/>
    </row>
    <row r="307" spans="2:4" x14ac:dyDescent="0.25">
      <c r="B307" s="172"/>
      <c r="C307" s="172"/>
      <c r="D307" s="172"/>
    </row>
    <row r="308" spans="2:4" x14ac:dyDescent="0.25">
      <c r="B308" s="172"/>
      <c r="C308" s="172"/>
      <c r="D308" s="172"/>
    </row>
    <row r="309" spans="2:4" x14ac:dyDescent="0.25">
      <c r="B309" s="172"/>
      <c r="C309" s="172"/>
      <c r="D309" s="172"/>
    </row>
    <row r="310" spans="2:4" x14ac:dyDescent="0.25">
      <c r="B310" s="172"/>
      <c r="C310" s="172"/>
      <c r="D310" s="172"/>
    </row>
    <row r="311" spans="2:4" x14ac:dyDescent="0.25">
      <c r="B311" s="172"/>
      <c r="C311" s="172"/>
      <c r="D311" s="172"/>
    </row>
    <row r="312" spans="2:4" x14ac:dyDescent="0.25">
      <c r="B312" s="172"/>
      <c r="C312" s="172"/>
      <c r="D312" s="172"/>
    </row>
    <row r="313" spans="2:4" x14ac:dyDescent="0.25">
      <c r="B313" s="172"/>
      <c r="C313" s="172"/>
      <c r="D313" s="172"/>
    </row>
    <row r="314" spans="2:4" x14ac:dyDescent="0.25">
      <c r="B314" s="172"/>
      <c r="C314" s="172"/>
      <c r="D314" s="172"/>
    </row>
    <row r="315" spans="2:4" x14ac:dyDescent="0.25">
      <c r="B315" s="172"/>
      <c r="C315" s="172"/>
      <c r="D315" s="172"/>
    </row>
    <row r="316" spans="2:4" x14ac:dyDescent="0.25">
      <c r="B316" s="172"/>
      <c r="C316" s="172"/>
      <c r="D316" s="172"/>
    </row>
    <row r="317" spans="2:4" x14ac:dyDescent="0.25">
      <c r="B317" s="172"/>
      <c r="C317" s="172"/>
      <c r="D317" s="172"/>
    </row>
    <row r="318" spans="2:4" x14ac:dyDescent="0.25">
      <c r="B318" s="172"/>
      <c r="C318" s="172"/>
      <c r="D318" s="172"/>
    </row>
    <row r="319" spans="2:4" x14ac:dyDescent="0.25">
      <c r="B319" s="172"/>
      <c r="C319" s="172"/>
      <c r="D319" s="172"/>
    </row>
    <row r="320" spans="2:4" x14ac:dyDescent="0.25">
      <c r="B320" s="172"/>
      <c r="C320" s="172"/>
      <c r="D320" s="172"/>
    </row>
    <row r="321" spans="2:4" x14ac:dyDescent="0.25">
      <c r="B321" s="172"/>
      <c r="C321" s="172"/>
      <c r="D321" s="172"/>
    </row>
    <row r="322" spans="2:4" x14ac:dyDescent="0.25">
      <c r="B322" s="172"/>
      <c r="C322" s="172"/>
      <c r="D322" s="172"/>
    </row>
    <row r="323" spans="2:4" x14ac:dyDescent="0.25">
      <c r="B323" s="172"/>
      <c r="C323" s="172"/>
      <c r="D323" s="172"/>
    </row>
    <row r="324" spans="2:4" x14ac:dyDescent="0.25">
      <c r="B324" s="172"/>
      <c r="C324" s="172"/>
      <c r="D324" s="172"/>
    </row>
    <row r="325" spans="2:4" x14ac:dyDescent="0.25">
      <c r="B325" s="172"/>
      <c r="C325" s="172"/>
      <c r="D325" s="172"/>
    </row>
    <row r="326" spans="2:4" x14ac:dyDescent="0.25">
      <c r="B326" s="172"/>
      <c r="C326" s="172"/>
      <c r="D326" s="172"/>
    </row>
    <row r="327" spans="2:4" x14ac:dyDescent="0.25">
      <c r="B327" s="172"/>
      <c r="C327" s="172"/>
      <c r="D327" s="172"/>
    </row>
    <row r="328" spans="2:4" x14ac:dyDescent="0.25">
      <c r="B328" s="172"/>
      <c r="C328" s="172"/>
      <c r="D328" s="172"/>
    </row>
    <row r="329" spans="2:4" x14ac:dyDescent="0.25">
      <c r="B329" s="172"/>
      <c r="C329" s="172"/>
      <c r="D329" s="172"/>
    </row>
    <row r="330" spans="2:4" x14ac:dyDescent="0.25">
      <c r="B330" s="172"/>
      <c r="C330" s="172"/>
      <c r="D330" s="172"/>
    </row>
    <row r="331" spans="2:4" x14ac:dyDescent="0.25">
      <c r="B331" s="172"/>
      <c r="C331" s="172"/>
      <c r="D331" s="172"/>
    </row>
    <row r="332" spans="2:4" x14ac:dyDescent="0.25">
      <c r="B332" s="172"/>
      <c r="C332" s="172"/>
      <c r="D332" s="172"/>
    </row>
    <row r="333" spans="2:4" x14ac:dyDescent="0.25">
      <c r="B333" s="172"/>
      <c r="C333" s="172"/>
      <c r="D333" s="172"/>
    </row>
    <row r="334" spans="2:4" x14ac:dyDescent="0.25">
      <c r="B334" s="172"/>
      <c r="C334" s="172"/>
      <c r="D334" s="172"/>
    </row>
    <row r="335" spans="2:4" x14ac:dyDescent="0.25">
      <c r="B335" s="172"/>
      <c r="C335" s="172"/>
      <c r="D335" s="172"/>
    </row>
    <row r="336" spans="2:4" x14ac:dyDescent="0.25">
      <c r="B336" s="172"/>
      <c r="C336" s="172"/>
      <c r="D336" s="172"/>
    </row>
    <row r="337" spans="2:5" x14ac:dyDescent="0.25">
      <c r="B337" s="172"/>
      <c r="C337" s="172"/>
      <c r="D337" s="172"/>
    </row>
    <row r="338" spans="2:5" x14ac:dyDescent="0.25">
      <c r="B338" s="172"/>
      <c r="C338" s="172"/>
      <c r="D338" s="172"/>
    </row>
    <row r="339" spans="2:5" x14ac:dyDescent="0.25">
      <c r="B339" s="172"/>
      <c r="C339" s="172"/>
      <c r="D339" s="172"/>
    </row>
    <row r="340" spans="2:5" x14ac:dyDescent="0.25">
      <c r="B340" s="172"/>
      <c r="C340" s="172"/>
      <c r="D340" s="172"/>
    </row>
    <row r="341" spans="2:5" x14ac:dyDescent="0.25">
      <c r="B341" s="172"/>
      <c r="C341" s="172"/>
      <c r="D341" s="172"/>
    </row>
    <row r="342" spans="2:5" x14ac:dyDescent="0.25">
      <c r="B342" s="172"/>
      <c r="C342" s="172"/>
      <c r="D342" s="172"/>
    </row>
    <row r="343" spans="2:5" x14ac:dyDescent="0.25">
      <c r="B343" s="172"/>
      <c r="C343" s="172"/>
      <c r="D343" s="172"/>
    </row>
    <row r="344" spans="2:5" x14ac:dyDescent="0.25">
      <c r="B344" s="172"/>
      <c r="C344" s="172"/>
      <c r="D344" s="172"/>
    </row>
    <row r="345" spans="2:5" x14ac:dyDescent="0.25">
      <c r="B345" s="172"/>
      <c r="C345" s="172"/>
      <c r="D345" s="172"/>
    </row>
    <row r="346" spans="2:5" x14ac:dyDescent="0.25">
      <c r="B346" s="172"/>
      <c r="C346" s="172"/>
      <c r="D346" s="172"/>
    </row>
    <row r="347" spans="2:5" x14ac:dyDescent="0.25">
      <c r="B347" s="172"/>
      <c r="C347" s="172"/>
      <c r="D347" s="172"/>
    </row>
    <row r="348" spans="2:5" x14ac:dyDescent="0.25">
      <c r="B348" s="172"/>
      <c r="C348" s="172"/>
      <c r="D348" s="172"/>
    </row>
    <row r="349" spans="2:5" x14ac:dyDescent="0.25">
      <c r="B349" s="172"/>
      <c r="C349" s="172"/>
      <c r="D349" s="172"/>
      <c r="E349">
        <f>(B349+C349+D349)</f>
        <v>0</v>
      </c>
    </row>
    <row r="350" spans="2:5" x14ac:dyDescent="0.25">
      <c r="B350" s="40"/>
      <c r="C350" s="40"/>
      <c r="D350" s="40"/>
    </row>
  </sheetData>
  <mergeCells count="5">
    <mergeCell ref="I3:K3"/>
    <mergeCell ref="A1:M1"/>
    <mergeCell ref="M3:N3"/>
    <mergeCell ref="B3:D3"/>
    <mergeCell ref="B146:D146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32F6-6183-4F9F-83D8-6F3102BB13A5}">
  <sheetPr>
    <tabColor theme="9" tint="0.39997558519241921"/>
  </sheetPr>
  <dimension ref="A1:K19"/>
  <sheetViews>
    <sheetView zoomScale="90" zoomScaleNormal="90" workbookViewId="0">
      <selection activeCell="F9" sqref="F9"/>
    </sheetView>
  </sheetViews>
  <sheetFormatPr baseColWidth="10" defaultRowHeight="15" x14ac:dyDescent="0.25"/>
  <cols>
    <col min="2" max="2" width="19.5703125" customWidth="1"/>
    <col min="6" max="6" width="20" customWidth="1"/>
  </cols>
  <sheetData>
    <row r="1" spans="1:11" ht="26.25" customHeight="1" x14ac:dyDescent="0.25">
      <c r="A1" s="245" t="s">
        <v>71</v>
      </c>
      <c r="B1" s="245"/>
      <c r="C1" s="245"/>
      <c r="D1" s="245"/>
      <c r="E1" s="245"/>
      <c r="F1" s="245"/>
      <c r="G1" s="245"/>
      <c r="H1" s="245"/>
      <c r="I1" s="245"/>
      <c r="J1" s="245"/>
      <c r="K1" s="60"/>
    </row>
    <row r="2" spans="1:11" x14ac:dyDescent="0.25">
      <c r="B2" s="237" t="s">
        <v>54</v>
      </c>
      <c r="C2" s="238"/>
      <c r="D2" s="239"/>
      <c r="F2" s="237" t="s">
        <v>55</v>
      </c>
      <c r="G2" s="238"/>
      <c r="H2" s="239"/>
      <c r="I2" s="46"/>
      <c r="J2" s="46"/>
      <c r="K2" s="46"/>
    </row>
    <row r="3" spans="1:11" ht="36.75" customHeight="1" x14ac:dyDescent="0.25">
      <c r="B3" s="31" t="s">
        <v>40</v>
      </c>
      <c r="C3" s="28" t="s">
        <v>75</v>
      </c>
      <c r="D3" s="32" t="s">
        <v>41</v>
      </c>
      <c r="F3" s="31" t="s">
        <v>40</v>
      </c>
      <c r="G3" s="28" t="s">
        <v>75</v>
      </c>
      <c r="H3" s="32" t="s">
        <v>41</v>
      </c>
      <c r="I3" s="30"/>
      <c r="J3" s="45"/>
      <c r="K3" s="48"/>
    </row>
    <row r="4" spans="1:11" ht="21.75" customHeight="1" x14ac:dyDescent="0.25">
      <c r="B4" s="9" t="s">
        <v>42</v>
      </c>
      <c r="C4" s="1">
        <v>0</v>
      </c>
      <c r="D4" s="11">
        <f>(C4*100%)/174</f>
        <v>0</v>
      </c>
      <c r="F4" s="10" t="s">
        <v>42</v>
      </c>
      <c r="G4" s="21">
        <v>29</v>
      </c>
      <c r="H4" s="11">
        <f>(G4*100%)/273</f>
        <v>0.10622710622710622</v>
      </c>
      <c r="I4" s="30"/>
      <c r="J4" s="45"/>
      <c r="K4" s="122"/>
    </row>
    <row r="5" spans="1:11" x14ac:dyDescent="0.25">
      <c r="B5" s="9" t="s">
        <v>43</v>
      </c>
      <c r="C5" s="1">
        <v>43</v>
      </c>
      <c r="D5" s="11">
        <f>(C5*100%)/220</f>
        <v>0.19545454545454546</v>
      </c>
      <c r="F5" s="10" t="s">
        <v>43</v>
      </c>
      <c r="G5" s="21">
        <v>51</v>
      </c>
      <c r="H5" s="11">
        <f t="shared" ref="H5:H8" si="0">(G5*100%)/273</f>
        <v>0.18681318681318682</v>
      </c>
      <c r="I5" s="30"/>
      <c r="J5" s="45"/>
      <c r="K5" s="110"/>
    </row>
    <row r="6" spans="1:11" x14ac:dyDescent="0.25">
      <c r="B6" s="9" t="s">
        <v>44</v>
      </c>
      <c r="C6" s="1">
        <v>40</v>
      </c>
      <c r="D6" s="11">
        <f t="shared" ref="D6:D8" si="1">(C6*100%)/220</f>
        <v>0.18181818181818182</v>
      </c>
      <c r="F6" s="10" t="s">
        <v>44</v>
      </c>
      <c r="G6" s="21"/>
      <c r="H6" s="11">
        <f t="shared" si="0"/>
        <v>0</v>
      </c>
      <c r="I6" s="30"/>
      <c r="J6" s="45"/>
      <c r="K6" s="30"/>
    </row>
    <row r="7" spans="1:11" x14ac:dyDescent="0.25">
      <c r="B7" s="10" t="s">
        <v>47</v>
      </c>
      <c r="C7" s="14">
        <v>7</v>
      </c>
      <c r="D7" s="11">
        <f t="shared" si="1"/>
        <v>3.1818181818181815E-2</v>
      </c>
      <c r="F7" s="10" t="s">
        <v>47</v>
      </c>
      <c r="G7" s="21">
        <v>6</v>
      </c>
      <c r="H7" s="11">
        <f t="shared" si="0"/>
        <v>2.197802197802198E-2</v>
      </c>
      <c r="I7" s="30"/>
      <c r="J7" s="45"/>
      <c r="K7" s="30"/>
    </row>
    <row r="8" spans="1:11" x14ac:dyDescent="0.25">
      <c r="B8" s="9" t="s">
        <v>48</v>
      </c>
      <c r="C8" s="1">
        <v>130</v>
      </c>
      <c r="D8" s="11">
        <f t="shared" si="1"/>
        <v>0.59090909090909094</v>
      </c>
      <c r="F8" s="10" t="s">
        <v>48</v>
      </c>
      <c r="G8" s="21">
        <v>187</v>
      </c>
      <c r="H8" s="11">
        <f t="shared" si="0"/>
        <v>0.68498168498168499</v>
      </c>
      <c r="I8" s="30"/>
      <c r="J8" s="45"/>
      <c r="K8" s="30"/>
    </row>
    <row r="9" spans="1:11" ht="15.75" x14ac:dyDescent="0.25">
      <c r="B9" s="12"/>
      <c r="C9" s="24"/>
      <c r="D9" s="25"/>
      <c r="F9" s="44"/>
      <c r="G9" s="61"/>
      <c r="H9" s="62"/>
      <c r="I9" s="40"/>
    </row>
    <row r="10" spans="1:11" x14ac:dyDescent="0.25">
      <c r="F10" s="40"/>
      <c r="G10" s="40"/>
      <c r="H10" s="40"/>
      <c r="I10" s="40"/>
    </row>
    <row r="11" spans="1:11" x14ac:dyDescent="0.25">
      <c r="B11" s="237" t="s">
        <v>56</v>
      </c>
      <c r="C11" s="238"/>
      <c r="D11" s="239"/>
      <c r="E11" s="40"/>
      <c r="F11" s="237" t="s">
        <v>108</v>
      </c>
      <c r="G11" s="238"/>
      <c r="H11" s="239"/>
      <c r="I11" s="46"/>
      <c r="J11" s="46"/>
      <c r="K11" s="46"/>
    </row>
    <row r="12" spans="1:11" ht="37.5" customHeight="1" x14ac:dyDescent="0.25">
      <c r="B12" s="31" t="s">
        <v>40</v>
      </c>
      <c r="C12" s="28" t="s">
        <v>75</v>
      </c>
      <c r="D12" s="32" t="s">
        <v>41</v>
      </c>
      <c r="E12" s="40"/>
      <c r="F12" s="31" t="s">
        <v>40</v>
      </c>
      <c r="G12" s="28" t="s">
        <v>75</v>
      </c>
      <c r="H12" s="32" t="s">
        <v>41</v>
      </c>
      <c r="I12" s="46"/>
      <c r="J12" s="47"/>
      <c r="K12" s="48"/>
    </row>
    <row r="13" spans="1:11" x14ac:dyDescent="0.25">
      <c r="B13" s="10" t="s">
        <v>42</v>
      </c>
      <c r="C13" s="21"/>
      <c r="D13" s="11">
        <f>(C13*100%)/236</f>
        <v>0</v>
      </c>
      <c r="E13" s="40"/>
      <c r="F13" s="184" t="s">
        <v>42</v>
      </c>
      <c r="G13" s="185">
        <v>1</v>
      </c>
      <c r="H13" s="186">
        <f>(G13*100%)/294</f>
        <v>3.4013605442176869E-3</v>
      </c>
      <c r="I13" s="30"/>
      <c r="J13" s="47"/>
      <c r="K13" s="48"/>
    </row>
    <row r="14" spans="1:11" x14ac:dyDescent="0.25">
      <c r="B14" s="10" t="s">
        <v>43</v>
      </c>
      <c r="C14" s="21">
        <v>5</v>
      </c>
      <c r="D14" s="11">
        <f t="shared" ref="D14:D17" si="2">(C14*100%)/236</f>
        <v>2.1186440677966101E-2</v>
      </c>
      <c r="E14" s="40"/>
      <c r="F14" s="184" t="s">
        <v>43</v>
      </c>
      <c r="G14" s="185">
        <v>1</v>
      </c>
      <c r="H14" s="186">
        <f t="shared" ref="H14:H17" si="3">(G14*100%)/294</f>
        <v>3.4013605442176869E-3</v>
      </c>
      <c r="I14" s="30"/>
      <c r="J14" s="45"/>
      <c r="K14" s="30"/>
    </row>
    <row r="15" spans="1:11" x14ac:dyDescent="0.25">
      <c r="B15" s="10" t="s">
        <v>44</v>
      </c>
      <c r="C15" s="21">
        <v>32</v>
      </c>
      <c r="D15" s="11">
        <f t="shared" si="2"/>
        <v>0.13559322033898305</v>
      </c>
      <c r="E15" s="40"/>
      <c r="F15" s="184" t="s">
        <v>44</v>
      </c>
      <c r="G15" s="185">
        <v>2</v>
      </c>
      <c r="H15" s="186">
        <f t="shared" si="3"/>
        <v>6.8027210884353739E-3</v>
      </c>
      <c r="I15" s="30"/>
      <c r="J15" s="45"/>
      <c r="K15" s="30"/>
    </row>
    <row r="16" spans="1:11" x14ac:dyDescent="0.25">
      <c r="B16" s="10" t="s">
        <v>47</v>
      </c>
      <c r="C16" s="21">
        <v>165</v>
      </c>
      <c r="D16" s="11">
        <f t="shared" si="2"/>
        <v>0.69915254237288138</v>
      </c>
      <c r="E16" s="40"/>
      <c r="F16" s="184" t="s">
        <v>47</v>
      </c>
      <c r="G16" s="185">
        <v>283</v>
      </c>
      <c r="H16" s="186">
        <f t="shared" si="3"/>
        <v>0.9625850340136054</v>
      </c>
      <c r="I16" s="30"/>
      <c r="J16" s="45"/>
      <c r="K16" s="30"/>
    </row>
    <row r="17" spans="2:11" x14ac:dyDescent="0.25">
      <c r="B17" s="10" t="s">
        <v>48</v>
      </c>
      <c r="C17" s="21">
        <v>34</v>
      </c>
      <c r="D17" s="11">
        <f t="shared" si="2"/>
        <v>0.1440677966101695</v>
      </c>
      <c r="E17" s="40"/>
      <c r="F17" s="184" t="s">
        <v>48</v>
      </c>
      <c r="G17" s="185">
        <v>7</v>
      </c>
      <c r="H17" s="186">
        <f t="shared" si="3"/>
        <v>2.3809523809523808E-2</v>
      </c>
      <c r="I17" s="30"/>
      <c r="J17" s="45"/>
      <c r="K17" s="30"/>
    </row>
    <row r="18" spans="2:11" x14ac:dyDescent="0.25">
      <c r="B18" s="44"/>
      <c r="C18" s="45"/>
      <c r="D18" s="30"/>
      <c r="E18" s="40"/>
      <c r="F18" s="44"/>
      <c r="G18" s="44"/>
      <c r="H18" s="45"/>
      <c r="I18" s="30"/>
      <c r="J18" s="45"/>
      <c r="K18" s="30"/>
    </row>
    <row r="19" spans="2:11" x14ac:dyDescent="0.25">
      <c r="B19" s="40"/>
      <c r="C19" s="40"/>
      <c r="D19" s="153"/>
      <c r="E19" s="40"/>
      <c r="F19" s="40"/>
      <c r="G19" s="40"/>
      <c r="H19" s="153"/>
      <c r="I19" s="40"/>
      <c r="J19" s="40"/>
      <c r="K19" s="40"/>
    </row>
  </sheetData>
  <mergeCells count="5">
    <mergeCell ref="F11:H11"/>
    <mergeCell ref="B11:D11"/>
    <mergeCell ref="A1:J1"/>
    <mergeCell ref="F2:H2"/>
    <mergeCell ref="B2:D2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4540-3372-47AC-85F6-E32AABB481D6}">
  <dimension ref="A1:M33"/>
  <sheetViews>
    <sheetView topLeftCell="G1" zoomScale="80" zoomScaleNormal="80" workbookViewId="0">
      <selection activeCell="Q14" sqref="Q14"/>
    </sheetView>
  </sheetViews>
  <sheetFormatPr baseColWidth="10" defaultRowHeight="15" x14ac:dyDescent="0.25"/>
  <cols>
    <col min="1" max="1" width="14.7109375" customWidth="1"/>
    <col min="3" max="5" width="15.28515625" customWidth="1"/>
    <col min="6" max="6" width="14" customWidth="1"/>
    <col min="8" max="8" width="14.5703125" customWidth="1"/>
    <col min="10" max="10" width="16.42578125" customWidth="1"/>
    <col min="11" max="11" width="15.42578125" customWidth="1"/>
  </cols>
  <sheetData>
    <row r="1" spans="1:13" ht="47.25" customHeight="1" x14ac:dyDescent="0.25">
      <c r="A1" s="246" t="s">
        <v>71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25.5" customHeight="1" thickBot="1" x14ac:dyDescent="0.3">
      <c r="A2" s="247" t="s">
        <v>7</v>
      </c>
      <c r="B2" s="247"/>
      <c r="C2" s="247"/>
      <c r="D2" s="247"/>
      <c r="E2" s="247"/>
      <c r="F2" s="247"/>
      <c r="G2" s="80"/>
      <c r="H2" s="247" t="s">
        <v>6</v>
      </c>
      <c r="I2" s="247"/>
      <c r="J2" s="247"/>
      <c r="K2" s="247"/>
      <c r="L2" s="247"/>
      <c r="M2" s="247"/>
    </row>
    <row r="3" spans="1:13" ht="28.5" customHeight="1" x14ac:dyDescent="0.25">
      <c r="A3" s="248" t="s">
        <v>2</v>
      </c>
      <c r="B3" s="250" t="s">
        <v>97</v>
      </c>
      <c r="C3" s="252" t="s">
        <v>1</v>
      </c>
      <c r="D3" s="252"/>
      <c r="E3" s="257" t="s">
        <v>45</v>
      </c>
      <c r="F3" s="258"/>
      <c r="G3" s="37"/>
      <c r="H3" s="248" t="s">
        <v>2</v>
      </c>
      <c r="I3" s="250" t="s">
        <v>97</v>
      </c>
      <c r="J3" s="252" t="s">
        <v>1</v>
      </c>
      <c r="K3" s="252"/>
      <c r="L3" s="253" t="s">
        <v>45</v>
      </c>
      <c r="M3" s="254"/>
    </row>
    <row r="4" spans="1:13" ht="16.5" customHeight="1" thickBot="1" x14ac:dyDescent="0.3">
      <c r="A4" s="249"/>
      <c r="B4" s="251"/>
      <c r="C4" s="78" t="s">
        <v>4</v>
      </c>
      <c r="D4" s="79" t="s">
        <v>0</v>
      </c>
      <c r="E4" s="259"/>
      <c r="F4" s="260"/>
      <c r="G4" s="37"/>
      <c r="H4" s="249"/>
      <c r="I4" s="251"/>
      <c r="J4" s="78" t="s">
        <v>4</v>
      </c>
      <c r="K4" s="79" t="s">
        <v>0</v>
      </c>
      <c r="L4" s="255"/>
      <c r="M4" s="256"/>
    </row>
    <row r="5" spans="1:13" ht="15.75" customHeight="1" thickBot="1" x14ac:dyDescent="0.3">
      <c r="A5" s="203" t="s">
        <v>3</v>
      </c>
      <c r="B5" s="72" t="s">
        <v>98</v>
      </c>
      <c r="C5" s="103">
        <v>115</v>
      </c>
      <c r="D5" s="124">
        <v>110</v>
      </c>
      <c r="E5" s="125">
        <f>(C5*100%)/220</f>
        <v>0.52272727272727271</v>
      </c>
      <c r="F5" s="128">
        <f>(D5*100%)/236</f>
        <v>0.46610169491525422</v>
      </c>
      <c r="G5" s="37"/>
      <c r="H5" s="203" t="s">
        <v>3</v>
      </c>
      <c r="I5" s="74" t="s">
        <v>98</v>
      </c>
      <c r="J5" s="75">
        <v>13</v>
      </c>
      <c r="K5" s="75">
        <v>81</v>
      </c>
      <c r="L5" s="128">
        <f>(J5*100%)/273</f>
        <v>4.7619047619047616E-2</v>
      </c>
      <c r="M5" s="128">
        <f>(K5*100%)/294</f>
        <v>0.27551020408163263</v>
      </c>
    </row>
    <row r="6" spans="1:13" ht="18" customHeight="1" thickBot="1" x14ac:dyDescent="0.3">
      <c r="A6" s="204"/>
      <c r="B6" s="72" t="s">
        <v>99</v>
      </c>
      <c r="C6" s="21">
        <v>65</v>
      </c>
      <c r="D6" s="120">
        <v>85</v>
      </c>
      <c r="E6" s="126">
        <f t="shared" ref="E6:E9" si="0">(C6*100%)/220</f>
        <v>0.29545454545454547</v>
      </c>
      <c r="F6" s="128">
        <f t="shared" ref="F6:F9" si="1">(D6*100%)/236</f>
        <v>0.36016949152542371</v>
      </c>
      <c r="G6" s="37"/>
      <c r="H6" s="204"/>
      <c r="I6" s="72" t="s">
        <v>99</v>
      </c>
      <c r="J6" s="21">
        <v>65</v>
      </c>
      <c r="K6" s="21">
        <v>97</v>
      </c>
      <c r="L6" s="129">
        <f t="shared" ref="L6:L9" si="2">(J6*100%)/273</f>
        <v>0.23809523809523808</v>
      </c>
      <c r="M6" s="129">
        <f>(K6*100%)/294</f>
        <v>0.32993197278911562</v>
      </c>
    </row>
    <row r="7" spans="1:13" ht="16.5" customHeight="1" thickBot="1" x14ac:dyDescent="0.3">
      <c r="A7" s="204"/>
      <c r="B7" s="72" t="s">
        <v>100</v>
      </c>
      <c r="C7" s="21">
        <v>31</v>
      </c>
      <c r="D7" s="120">
        <v>41</v>
      </c>
      <c r="E7" s="126">
        <f t="shared" si="0"/>
        <v>0.1409090909090909</v>
      </c>
      <c r="F7" s="128">
        <f t="shared" si="1"/>
        <v>0.17372881355932204</v>
      </c>
      <c r="G7" s="37"/>
      <c r="H7" s="204"/>
      <c r="I7" s="73" t="s">
        <v>100</v>
      </c>
      <c r="J7" s="21">
        <v>100</v>
      </c>
      <c r="K7" s="21">
        <v>73</v>
      </c>
      <c r="L7" s="129">
        <f t="shared" si="2"/>
        <v>0.36630036630036628</v>
      </c>
      <c r="M7" s="129">
        <f>(K7*100%)/294</f>
        <v>0.24829931972789115</v>
      </c>
    </row>
    <row r="8" spans="1:13" ht="16.5" customHeight="1" thickBot="1" x14ac:dyDescent="0.3">
      <c r="A8" s="204"/>
      <c r="B8" s="72" t="s">
        <v>101</v>
      </c>
      <c r="C8" s="21">
        <v>3</v>
      </c>
      <c r="D8" s="120"/>
      <c r="E8" s="126">
        <f t="shared" si="0"/>
        <v>1.3636363636363636E-2</v>
      </c>
      <c r="F8" s="128">
        <f t="shared" si="1"/>
        <v>0</v>
      </c>
      <c r="G8" s="37"/>
      <c r="H8" s="204"/>
      <c r="I8" s="72" t="s">
        <v>101</v>
      </c>
      <c r="J8" s="21">
        <v>84</v>
      </c>
      <c r="K8" s="21">
        <v>32</v>
      </c>
      <c r="L8" s="129">
        <f t="shared" si="2"/>
        <v>0.30769230769230771</v>
      </c>
      <c r="M8" s="129">
        <f>(K8*100%)/294</f>
        <v>0.10884353741496598</v>
      </c>
    </row>
    <row r="9" spans="1:13" ht="19.5" customHeight="1" thickBot="1" x14ac:dyDescent="0.3">
      <c r="A9" s="205"/>
      <c r="B9" s="72" t="s">
        <v>102</v>
      </c>
      <c r="C9" s="26">
        <v>7</v>
      </c>
      <c r="D9" s="121"/>
      <c r="E9" s="127">
        <f t="shared" si="0"/>
        <v>3.1818181818181815E-2</v>
      </c>
      <c r="F9" s="128">
        <f t="shared" si="1"/>
        <v>0</v>
      </c>
      <c r="G9" s="37"/>
      <c r="H9" s="205"/>
      <c r="I9" s="81" t="s">
        <v>102</v>
      </c>
      <c r="J9" s="26">
        <v>11</v>
      </c>
      <c r="K9" s="26">
        <v>11</v>
      </c>
      <c r="L9" s="130">
        <f t="shared" si="2"/>
        <v>4.0293040293040296E-2</v>
      </c>
      <c r="M9" s="130">
        <f>(K9*100%)/294</f>
        <v>3.7414965986394558E-2</v>
      </c>
    </row>
    <row r="10" spans="1:13" ht="23.25" customHeight="1" thickBot="1" x14ac:dyDescent="0.3">
      <c r="A10" s="230" t="s">
        <v>11</v>
      </c>
      <c r="B10" s="231"/>
      <c r="C10" s="76">
        <f>SUM(C5:C9)</f>
        <v>221</v>
      </c>
      <c r="D10" s="77">
        <f>SUM(D5:D9)</f>
        <v>236</v>
      </c>
      <c r="E10" s="123">
        <f>SUM(E5:E9)</f>
        <v>1.0045454545454544</v>
      </c>
      <c r="F10" s="123">
        <f>SUM(F5:F9)</f>
        <v>1</v>
      </c>
      <c r="G10" s="37"/>
      <c r="H10" s="230" t="s">
        <v>11</v>
      </c>
      <c r="I10" s="231"/>
      <c r="J10" s="154">
        <f>SUM(J5:J9)</f>
        <v>273</v>
      </c>
      <c r="K10" s="154">
        <f>SUM(K5:K9)</f>
        <v>294</v>
      </c>
      <c r="L10" s="131">
        <f>SUM(L5:L9)</f>
        <v>0.99999999999999989</v>
      </c>
      <c r="M10" s="131">
        <f>SUM(M5:M9)</f>
        <v>1</v>
      </c>
    </row>
    <row r="11" spans="1:13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3" spans="1:13" x14ac:dyDescent="0.25">
      <c r="B13" s="104"/>
      <c r="C13" s="105"/>
      <c r="D13" s="105"/>
    </row>
    <row r="14" spans="1:13" x14ac:dyDescent="0.25">
      <c r="A14" s="113"/>
      <c r="B14" s="104"/>
      <c r="C14" s="105"/>
      <c r="D14" s="105"/>
    </row>
    <row r="15" spans="1:13" x14ac:dyDescent="0.25">
      <c r="A15" s="113"/>
      <c r="B15" s="104"/>
      <c r="C15" s="105"/>
      <c r="D15" s="105"/>
    </row>
    <row r="16" spans="1:13" x14ac:dyDescent="0.25">
      <c r="A16" s="113"/>
      <c r="B16" s="104"/>
      <c r="C16" s="106"/>
      <c r="D16" s="106"/>
    </row>
    <row r="17" spans="1:2" x14ac:dyDescent="0.25">
      <c r="A17" s="111"/>
      <c r="B17" s="104"/>
    </row>
    <row r="18" spans="1:2" x14ac:dyDescent="0.25">
      <c r="A18" s="111"/>
      <c r="B18" s="104"/>
    </row>
    <row r="19" spans="1:2" x14ac:dyDescent="0.25">
      <c r="A19" s="113"/>
      <c r="B19" s="104"/>
    </row>
    <row r="20" spans="1:2" x14ac:dyDescent="0.25">
      <c r="A20" s="114"/>
      <c r="B20" s="104"/>
    </row>
    <row r="21" spans="1:2" x14ac:dyDescent="0.25">
      <c r="A21" s="113"/>
      <c r="B21" s="104"/>
    </row>
    <row r="22" spans="1:2" x14ac:dyDescent="0.25">
      <c r="A22" s="113"/>
      <c r="B22" s="104"/>
    </row>
    <row r="23" spans="1:2" x14ac:dyDescent="0.25">
      <c r="A23" s="113"/>
      <c r="B23" s="104"/>
    </row>
    <row r="24" spans="1:2" x14ac:dyDescent="0.25">
      <c r="A24" s="112"/>
      <c r="B24" s="104"/>
    </row>
    <row r="25" spans="1:2" x14ac:dyDescent="0.25">
      <c r="A25" s="113"/>
      <c r="B25" s="104"/>
    </row>
    <row r="26" spans="1:2" x14ac:dyDescent="0.25">
      <c r="A26" s="113"/>
      <c r="B26" s="104"/>
    </row>
    <row r="27" spans="1:2" x14ac:dyDescent="0.25">
      <c r="A27" s="114"/>
      <c r="B27" s="104"/>
    </row>
    <row r="28" spans="1:2" x14ac:dyDescent="0.25">
      <c r="A28" s="114"/>
      <c r="B28" s="104"/>
    </row>
    <row r="29" spans="1:2" x14ac:dyDescent="0.25">
      <c r="A29" s="113"/>
      <c r="B29" s="104"/>
    </row>
    <row r="30" spans="1:2" x14ac:dyDescent="0.25">
      <c r="A30" s="113"/>
      <c r="B30" s="104"/>
    </row>
    <row r="31" spans="1:2" x14ac:dyDescent="0.25">
      <c r="A31" s="114"/>
      <c r="B31" s="104"/>
    </row>
    <row r="32" spans="1:2" x14ac:dyDescent="0.25">
      <c r="A32" s="112"/>
      <c r="B32" s="104"/>
    </row>
    <row r="33" spans="1:2" x14ac:dyDescent="0.25">
      <c r="A33" s="113"/>
      <c r="B33" s="104"/>
    </row>
  </sheetData>
  <mergeCells count="15">
    <mergeCell ref="A1:M1"/>
    <mergeCell ref="H10:I10"/>
    <mergeCell ref="A5:A9"/>
    <mergeCell ref="H5:H9"/>
    <mergeCell ref="H2:M2"/>
    <mergeCell ref="H3:H4"/>
    <mergeCell ref="I3:I4"/>
    <mergeCell ref="J3:K3"/>
    <mergeCell ref="L3:M4"/>
    <mergeCell ref="A2:F2"/>
    <mergeCell ref="A10:B10"/>
    <mergeCell ref="C3:D3"/>
    <mergeCell ref="B3:B4"/>
    <mergeCell ref="A3:A4"/>
    <mergeCell ref="E3:F4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33FB-1F3E-4D44-9EDA-CEFDF50A8F8C}">
  <sheetPr>
    <tabColor theme="8" tint="0.39997558519241921"/>
  </sheetPr>
  <dimension ref="A1:H11"/>
  <sheetViews>
    <sheetView tabSelected="1" zoomScale="90" zoomScaleNormal="90" workbookViewId="0">
      <selection activeCell="K9" sqref="K9"/>
    </sheetView>
  </sheetViews>
  <sheetFormatPr baseColWidth="10" defaultRowHeight="15" x14ac:dyDescent="0.25"/>
  <cols>
    <col min="1" max="1" width="11.5703125" customWidth="1"/>
    <col min="2" max="2" width="10.28515625" customWidth="1"/>
    <col min="3" max="3" width="18.140625" customWidth="1"/>
    <col min="4" max="4" width="12.5703125" customWidth="1"/>
    <col min="5" max="5" width="21.42578125" customWidth="1"/>
    <col min="6" max="6" width="12.28515625" customWidth="1"/>
    <col min="7" max="7" width="24.28515625" customWidth="1"/>
    <col min="8" max="8" width="15" customWidth="1"/>
  </cols>
  <sheetData>
    <row r="1" spans="1:8" ht="35.25" customHeight="1" thickBot="1" x14ac:dyDescent="0.3">
      <c r="A1" s="269" t="s">
        <v>71</v>
      </c>
      <c r="B1" s="269"/>
      <c r="C1" s="269"/>
      <c r="D1" s="269"/>
      <c r="E1" s="269"/>
      <c r="F1" s="269"/>
      <c r="G1" s="269"/>
      <c r="H1" s="269"/>
    </row>
    <row r="2" spans="1:8" ht="26.25" customHeight="1" thickBot="1" x14ac:dyDescent="0.3">
      <c r="B2" s="264" t="s">
        <v>14</v>
      </c>
      <c r="C2" s="265"/>
      <c r="D2" s="261" t="s">
        <v>0</v>
      </c>
      <c r="E2" s="262"/>
      <c r="F2" s="263" t="s">
        <v>4</v>
      </c>
      <c r="G2" s="262"/>
    </row>
    <row r="3" spans="1:8" ht="26.25" customHeight="1" thickBot="1" x14ac:dyDescent="0.3">
      <c r="B3" s="266" t="s">
        <v>12</v>
      </c>
      <c r="C3" s="16"/>
      <c r="D3" s="18" t="s">
        <v>49</v>
      </c>
      <c r="E3" s="19" t="s">
        <v>50</v>
      </c>
      <c r="F3" s="20" t="s">
        <v>49</v>
      </c>
      <c r="G3" s="19" t="s">
        <v>50</v>
      </c>
    </row>
    <row r="4" spans="1:8" ht="34.5" customHeight="1" x14ac:dyDescent="0.25">
      <c r="B4" s="267"/>
      <c r="C4" s="17" t="s">
        <v>13</v>
      </c>
      <c r="D4" s="5" t="s">
        <v>77</v>
      </c>
      <c r="E4" s="64" t="s">
        <v>76</v>
      </c>
      <c r="F4" s="6" t="s">
        <v>90</v>
      </c>
      <c r="G4" s="71" t="s">
        <v>89</v>
      </c>
    </row>
    <row r="5" spans="1:8" ht="29.25" customHeight="1" x14ac:dyDescent="0.25">
      <c r="B5" s="267"/>
      <c r="C5" s="3" t="s">
        <v>6</v>
      </c>
      <c r="D5" s="2" t="s">
        <v>79</v>
      </c>
      <c r="E5" s="63" t="s">
        <v>78</v>
      </c>
      <c r="F5" s="67" t="s">
        <v>87</v>
      </c>
      <c r="G5" s="68" t="s">
        <v>88</v>
      </c>
    </row>
    <row r="6" spans="1:8" ht="31.5" customHeight="1" x14ac:dyDescent="0.25">
      <c r="B6" s="267"/>
      <c r="C6" s="3" t="s">
        <v>7</v>
      </c>
      <c r="D6" s="2" t="s">
        <v>80</v>
      </c>
      <c r="E6" s="63" t="s">
        <v>81</v>
      </c>
      <c r="F6" s="67" t="s">
        <v>92</v>
      </c>
      <c r="G6" s="68" t="s">
        <v>91</v>
      </c>
    </row>
    <row r="7" spans="1:8" ht="30" customHeight="1" x14ac:dyDescent="0.25">
      <c r="B7" s="267"/>
      <c r="C7" s="3" t="s">
        <v>8</v>
      </c>
      <c r="D7" s="2" t="s">
        <v>0</v>
      </c>
      <c r="E7" s="63" t="s">
        <v>82</v>
      </c>
      <c r="F7" s="67" t="s">
        <v>4</v>
      </c>
      <c r="G7" s="68" t="s">
        <v>93</v>
      </c>
    </row>
    <row r="8" spans="1:8" ht="30" customHeight="1" x14ac:dyDescent="0.25">
      <c r="B8" s="267"/>
      <c r="C8" s="3" t="s">
        <v>9</v>
      </c>
      <c r="D8" s="2" t="s">
        <v>83</v>
      </c>
      <c r="E8" s="63" t="s">
        <v>84</v>
      </c>
      <c r="F8" s="59" t="s">
        <v>94</v>
      </c>
      <c r="G8" s="68" t="s">
        <v>95</v>
      </c>
    </row>
    <row r="9" spans="1:8" ht="37.5" customHeight="1" thickBot="1" x14ac:dyDescent="0.3">
      <c r="B9" s="268"/>
      <c r="C9" s="4" t="s">
        <v>10</v>
      </c>
      <c r="D9" s="66" t="s">
        <v>85</v>
      </c>
      <c r="E9" s="65" t="s">
        <v>86</v>
      </c>
      <c r="F9" s="69" t="s">
        <v>94</v>
      </c>
      <c r="G9" s="70" t="s">
        <v>96</v>
      </c>
    </row>
    <row r="10" spans="1:8" ht="19.5" customHeight="1" x14ac:dyDescent="0.25"/>
    <row r="11" spans="1:8" ht="21" customHeight="1" x14ac:dyDescent="0.25"/>
  </sheetData>
  <mergeCells count="5">
    <mergeCell ref="D2:E2"/>
    <mergeCell ref="F2:G2"/>
    <mergeCell ref="B2:C2"/>
    <mergeCell ref="B3:B9"/>
    <mergeCell ref="A1:H1"/>
  </mergeCells>
  <hyperlinks>
    <hyperlink ref="E5" r:id="rId1" xr:uid="{F47B893D-4DE5-48A1-BA02-342E89DEE91A}"/>
    <hyperlink ref="E6" r:id="rId2" xr:uid="{40BC6CBC-074E-4CC9-BF76-8E7D244D39B4}"/>
    <hyperlink ref="E7" r:id="rId3" xr:uid="{C6BCD954-1866-4A44-B5EB-ECA59C687ED1}"/>
    <hyperlink ref="E8" r:id="rId4" xr:uid="{0B4BA12C-EF7D-49FC-92F2-0A7C5666315C}"/>
    <hyperlink ref="E9" r:id="rId5" xr:uid="{D8BDD139-5A59-48F4-B632-D299FAA4F38C}"/>
    <hyperlink ref="G5" r:id="rId6" xr:uid="{C4278760-7EE5-4DA3-8FD7-1F77EDAD3266}"/>
    <hyperlink ref="G4" r:id="rId7" xr:uid="{8DF00126-4D45-44AE-977D-06FAEE675DD6}"/>
    <hyperlink ref="G6" r:id="rId8" xr:uid="{E858A3AD-9A93-410F-8A6A-CF8C4DA0BCBD}"/>
    <hyperlink ref="G7" r:id="rId9" xr:uid="{508B3CEC-3CB8-4DFB-9FCC-F69373A53D9E}"/>
    <hyperlink ref="G8" r:id="rId10" xr:uid="{B3E798A5-EE96-4024-8272-1133C0790587}"/>
    <hyperlink ref="G9" r:id="rId11" xr:uid="{A0FEE884-9216-4274-ACFA-2C6F8FC481A5}"/>
  </hyperlinks>
  <pageMargins left="0.7" right="0.7" top="0.75" bottom="0.75" header="0.3" footer="0.3"/>
  <pageSetup orientation="portrait" horizontalDpi="360" verticalDpi="36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Condensado</vt:lpstr>
      <vt:lpstr>Comparativa periodistica twitte</vt:lpstr>
      <vt:lpstr>Comparativa periodistica facebo</vt:lpstr>
      <vt:lpstr>Extensión de publicaciones</vt:lpstr>
      <vt:lpstr>Formatos utilizados</vt:lpstr>
      <vt:lpstr>Cantidad publicaciones por hora</vt:lpstr>
      <vt:lpstr>Plataformas utilizadas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Gomez Chavez</dc:creator>
  <cp:lastModifiedBy>katherine</cp:lastModifiedBy>
  <dcterms:created xsi:type="dcterms:W3CDTF">2021-05-27T13:41:52Z</dcterms:created>
  <dcterms:modified xsi:type="dcterms:W3CDTF">2021-09-15T19:58:13Z</dcterms:modified>
</cp:coreProperties>
</file>